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xternal_Reporting\Financial Stmts\2021\Q3\Press Release\"/>
    </mc:Choice>
  </mc:AlternateContent>
  <xr:revisionPtr revIDLastSave="0" documentId="13_ncr:1_{9F6DE673-ED8C-40BC-AFA8-221A1C12B652}" xr6:coauthVersionLast="47" xr6:coauthVersionMax="47" xr10:uidLastSave="{00000000-0000-0000-0000-000000000000}"/>
  <bookViews>
    <workbookView xWindow="-120" yWindow="-120" windowWidth="29040" windowHeight="15840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Free cash flow" sheetId="9" r:id="rId6"/>
    <sheet name="Guidance Non-GAAP net income" sheetId="3" r:id="rId7"/>
    <sheet name="Guidance Free cash flow" sheetId="11" r:id="rId8"/>
  </sheets>
  <externalReferences>
    <externalReference r:id="rId9"/>
  </externalReferences>
  <definedNames>
    <definedName name="_606_2018_Table" localSheetId="5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5">'Free cash flow'!#REF!</definedName>
    <definedName name="Non_GAAP_SoftwareProduct_Revenue">Non_GAAP_NI!#REF!</definedName>
    <definedName name="Non_GAAP_Total_Revenue" localSheetId="5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5">'Free cash flow'!#REF!</definedName>
    <definedName name="PR_ADJ_EBITDA_T">Non_GAAP_NI!#REF!</definedName>
    <definedName name="PR_AETable" localSheetId="5">'Free cash flow'!#REF!</definedName>
    <definedName name="PR_AETable">Non_GAAP_NI!#REF!</definedName>
    <definedName name="PR_Free_cash_flow" localSheetId="5">'Free cash flow'!#REF!</definedName>
    <definedName name="PR_Free_cash_flow">Non_GAAP_NI!#REF!</definedName>
    <definedName name="PR_Guidance_ADJ_EBITDA">'Guidance Non-GAAP net income'!#REF!</definedName>
    <definedName name="PR_Guidance_Non_GAAP_NI">'Guidance Non-GAAP net income'!#REF!</definedName>
    <definedName name="PR_Guidance_NonGAAP_Sofware_Prod_Rev">'Guidance Non-GAAP net income'!#REF!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5">'Free cash flow'!#REF!</definedName>
    <definedName name="PR_Non_GAAP_NI">Non_GAAP_NI!$A$1:$E$1</definedName>
    <definedName name="PR_SBC_table">Statements_Of_Operation!$A$43:$E$50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G3" i="3"/>
  <c r="I3" i="1"/>
  <c r="G3" i="1"/>
  <c r="I45" i="4"/>
  <c r="G45" i="4"/>
  <c r="E45" i="4"/>
  <c r="C45" i="4"/>
  <c r="G44" i="4"/>
  <c r="C44" i="4"/>
  <c r="E18" i="7"/>
  <c r="E30" i="6"/>
  <c r="C30" i="6"/>
</calcChain>
</file>

<file path=xl/sharedStrings.xml><?xml version="1.0" encoding="utf-8"?>
<sst xmlns="http://schemas.openxmlformats.org/spreadsheetml/2006/main" count="214" uniqueCount="158">
  <si>
    <t>(Unaudited)</t>
  </si>
  <si>
    <t>(in thousands, except per share amounts)</t>
  </si>
  <si>
    <t>Stock-based compensation expense</t>
  </si>
  <si>
    <t>Amortization of intangible assets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</si>
  <si>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</si>
  <si>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</si>
  <si>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</si>
  <si>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</si>
  <si>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</si>
  <si>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</si>
  <si>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</si>
  <si>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</si>
  <si>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</si>
  <si>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</si>
  <si>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</si>
  <si>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</si>
  <si>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</si>
  <si>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Net Loss</t>
  </si>
  <si>
    <t>Low</t>
  </si>
  <si>
    <t>High</t>
  </si>
  <si>
    <t>Net loss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</si>
  <si>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</si>
  <si>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</si>
  <si>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</si>
  <si>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</si>
  <si>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</si>
  <si>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</si>
  <si>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</si>
  <si>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</si>
  <si>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</si>
  <si>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</si>
  <si>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</si>
  <si>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</si>
  <si>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</si>
  <si>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</si>
  <si>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</si>
  <si>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</si>
  <si>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</si>
  <si>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</si>
  <si>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</si>
  <si>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</si>
  <si>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</si>
  <si>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</si>
  <si>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Research and development</t>
  </si>
  <si>
    <t>Sales and marketing</t>
  </si>
  <si>
    <t>General and administrative</t>
  </si>
  <si>
    <t>Total stock-based compensation expense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</si>
  <si>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</si>
  <si>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</si>
  <si>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</si>
  <si>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</si>
  <si>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</si>
  <si>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</si>
  <si>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</si>
  <si>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</si>
  <si>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</si>
  <si>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</si>
  <si>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</si>
  <si>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</si>
  <si>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</si>
  <si>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</si>
  <si>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</si>
  <si>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</si>
  <si>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</si>
  <si>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</si>
  <si>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</si>
  <si>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</si>
  <si>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</si>
  <si>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</si>
  <si>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</si>
  <si>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</si>
  <si>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</si>
  <si>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</si>
  <si>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</si>
  <si>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</si>
  <si>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</si>
  <si>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</si>
  <si>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</si>
  <si>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</si>
  <si>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</si>
  <si>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</si>
  <si>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</si>
  <si>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</si>
  <si>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</si>
  <si>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</si>
  <si>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</si>
  <si>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</si>
  <si>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</si>
  <si>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</si>
  <si>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</si>
  <si>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</si>
  <si>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</si>
  <si>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</si>
  <si>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</si>
  <si>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</si>
  <si>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</si>
  <si>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</si>
  <si>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</si>
  <si>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</si>
  <si>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</si>
  <si>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</si>
  <si>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Finance leases</t>
  </si>
  <si>
    <t xml:space="preserve"> </t>
  </si>
  <si>
    <t>Non-GAAP net income</t>
  </si>
  <si>
    <t>Non-GAAP net income per share - diluted</t>
  </si>
  <si>
    <t>Free Cash Flow</t>
  </si>
  <si>
    <t>Year Ending
 December 31, 2021</t>
  </si>
  <si>
    <t>Non-cash interest expense</t>
  </si>
  <si>
    <t>Impact of non-GAAP tax rate</t>
  </si>
  <si>
    <t>Full Year 2021</t>
  </si>
  <si>
    <t>(In thousands)</t>
  </si>
  <si>
    <t>CURRENT ASSETS:</t>
  </si>
  <si>
    <t>CURRENT LIABILITIES:</t>
  </si>
  <si>
    <t>Convertible senior notes, net</t>
  </si>
  <si>
    <t>STOCKHOLDERS’ EQUITY:</t>
  </si>
  <si>
    <t>Preferred stock ($0.0001 par value), authorized 45,000 shares, none issued and outstanding</t>
  </si>
  <si>
    <t>Other operating income, net</t>
  </si>
  <si>
    <t>Other expense (income), net</t>
  </si>
  <si>
    <t>Supplemental disclosure of cash flow:</t>
  </si>
  <si>
    <t>Property and equipment in accounts payable, other current liabilities
    and other liabilities</t>
  </si>
  <si>
    <t>Restructuring expense</t>
  </si>
  <si>
    <t>2021</t>
  </si>
  <si>
    <t>2020</t>
  </si>
  <si>
    <t>December 31, 2020</t>
  </si>
  <si>
    <t>Non-GAAP Net Income</t>
  </si>
  <si>
    <t>Net Cash Provided by Operating Activities</t>
  </si>
  <si>
    <t>Free cash flow</t>
  </si>
  <si>
    <t xml:space="preserve">Operating (loss) income </t>
  </si>
  <si>
    <t>Payments for acquisition of businesses, net of cash acquired</t>
  </si>
  <si>
    <t xml:space="preserve">Convertible senior notes, net </t>
  </si>
  <si>
    <t>Fourth Quarter 2021</t>
  </si>
  <si>
    <t>September 30, 2021</t>
  </si>
  <si>
    <t>Class A common stock, authorized 513,797 shares, issued and outstanding 50,558
   and 44,216 shares as of September 30, 2021, and December 31, 2020, respectively</t>
  </si>
  <si>
    <t>Class B common stock, authorized 41,203 shares, issued and outstanding 28,206
   and 30,111 shares as of September 30, 2021, and December 31, 2020, respectively</t>
  </si>
  <si>
    <t>Adjustments to reconcile net loss to net cash provided by operating activities:</t>
  </si>
  <si>
    <t>Proceeds from private placement of common stock</t>
  </si>
  <si>
    <t>Proceeds from employee stock purchase plan contributions</t>
  </si>
  <si>
    <t>Proceeds from the exercise of common stock options</t>
  </si>
  <si>
    <t>Borrowings under revolving commitment</t>
  </si>
  <si>
    <t>Net cash provided by financing activities</t>
  </si>
  <si>
    <t>Nine Months Ended September 30,</t>
  </si>
  <si>
    <t>Loss before income taxes</t>
  </si>
  <si>
    <t>Loss per share:</t>
  </si>
  <si>
    <t>Net loss per share attributable to common
  stockholders, basic</t>
  </si>
  <si>
    <t>Net loss per share attributable to common
  stockholders, diluted</t>
  </si>
  <si>
    <t>Weighted average number of shares used in computing
  net loss per share, basic</t>
  </si>
  <si>
    <t>Weighted average number of shares used in computing
  net loss per share, diluted</t>
  </si>
  <si>
    <t>Three Months Ended
 September 30,</t>
  </si>
  <si>
    <t>Nine Months Ended 
September 30,</t>
  </si>
  <si>
    <t>Cost of revenue – maintenance and other services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</si>
  <si>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</si>
  <si>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Depreciation expense</t>
  </si>
  <si>
    <t>Cash interest expense (income)</t>
  </si>
  <si>
    <t>Income tax expense, net of non-GAAP impact</t>
  </si>
  <si>
    <t>Net loss per share - diluted</t>
  </si>
  <si>
    <t>Net cash provided by (used in) operating activities</t>
  </si>
  <si>
    <t>Three Months Ending
December 31, 2021</t>
  </si>
  <si>
    <t>Cash interest expense,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</si>
</sst>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6" formatCode="_(&quot;$&quot;* #,##0_);_(&quot;$&quot;* \(#,##0\);_(&quot;$&quot;* &quot;—&quot;_);_(@_)"/>
    <numFmt numFmtId="167" formatCode="_(* #,##0_);_(* \(#,##0\);_(* &quot;—&quot;_);_(@_)"/>
    <numFmt numFmtId="170" formatCode="_(&quot;$&quot;* #,##0.0_);_(&quot;$&quot;* \(#,##0.0\);_(&quot;$&quot;* &quot;-&quot;?_);_(@_)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4" xfId="0" applyFont="1" applyBorder="1"/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6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6" fillId="0" borderId="0" xfId="0" applyNumberFormat="1" applyFont="1" applyAlignment="1">
      <alignment horizontal="right"/>
    </xf>
    <xf numFmtId="41" fontId="6" fillId="0" borderId="8" xfId="0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2" fontId="6" fillId="0" borderId="3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1" fontId="11" fillId="0" borderId="0" xfId="0" applyNumberFormat="1" applyFont="1"/>
    <xf numFmtId="49" fontId="0" fillId="0" borderId="0" xfId="0" applyNumberFormat="1" applyAlignment="1">
      <alignment horizontal="left"/>
    </xf>
    <xf numFmtId="0" fontId="10" fillId="0" borderId="0" xfId="0" applyFont="1"/>
    <xf numFmtId="41" fontId="10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4" fillId="0" borderId="0" xfId="0" quotePrefix="1" applyFont="1" applyAlignment="1">
      <alignment horizontal="left" vertical="top" wrapText="1"/>
    </xf>
    <xf numFmtId="49" fontId="10" fillId="0" borderId="0" xfId="0" quotePrefix="1" applyNumberFormat="1" applyFont="1" applyAlignment="1">
      <alignment horizontal="left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 vertical="top" wrapText="1"/>
    </xf>
    <xf numFmtId="0" fontId="15" fillId="0" borderId="0" xfId="0" quotePrefix="1" applyFont="1" applyAlignment="1">
      <alignment horizontal="left" vertical="top" wrapText="1" indent="2"/>
    </xf>
    <xf numFmtId="49" fontId="15" fillId="0" borderId="0" xfId="0" quotePrefix="1" applyNumberFormat="1" applyFont="1" applyAlignment="1">
      <alignment horizontal="left" wrapText="1"/>
    </xf>
    <xf numFmtId="42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1" fontId="15" fillId="0" borderId="0" xfId="0" applyNumberFormat="1" applyFont="1" applyAlignment="1">
      <alignment horizontal="right"/>
    </xf>
    <xf numFmtId="41" fontId="15" fillId="0" borderId="1" xfId="0" applyNumberFormat="1" applyFont="1" applyBorder="1" applyAlignment="1">
      <alignment horizontal="right"/>
    </xf>
    <xf numFmtId="0" fontId="15" fillId="0" borderId="0" xfId="0" quotePrefix="1" applyFont="1" applyAlignment="1">
      <alignment horizontal="left" vertical="top" wrapText="1" indent="4"/>
    </xf>
    <xf numFmtId="0" fontId="15" fillId="0" borderId="0" xfId="0" quotePrefix="1" applyFont="1" applyAlignment="1">
      <alignment horizontal="left" vertical="top" wrapText="1"/>
    </xf>
    <xf numFmtId="164" fontId="15" fillId="0" borderId="0" xfId="0" applyNumberFormat="1" applyFont="1" applyAlignment="1">
      <alignment horizontal="right"/>
    </xf>
    <xf numFmtId="42" fontId="15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41" fontId="15" fillId="0" borderId="2" xfId="0" applyNumberFormat="1" applyFont="1" applyBorder="1" applyAlignment="1">
      <alignment horizontal="right"/>
    </xf>
    <xf numFmtId="41" fontId="15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0" fontId="10" fillId="0" borderId="0" xfId="0" quotePrefix="1" applyFont="1" applyAlignment="1">
      <alignment horizontal="left" indent="2"/>
    </xf>
    <xf numFmtId="42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wrapText="1" indent="2"/>
    </xf>
    <xf numFmtId="0" fontId="10" fillId="0" borderId="0" xfId="0" quotePrefix="1" applyFont="1" applyAlignment="1">
      <alignment horizontal="left" indent="4"/>
    </xf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 indent="6"/>
    </xf>
    <xf numFmtId="164" fontId="10" fillId="0" borderId="8" xfId="0" applyNumberFormat="1" applyFont="1" applyBorder="1" applyAlignment="1">
      <alignment horizontal="right"/>
    </xf>
    <xf numFmtId="41" fontId="10" fillId="0" borderId="8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42" fontId="10" fillId="0" borderId="3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49" fontId="2" fillId="0" borderId="0" xfId="0" quotePrefix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7" fontId="3" fillId="0" borderId="0" xfId="0" applyNumberFormat="1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 wrapText="1"/>
    </xf>
    <xf numFmtId="170" fontId="3" fillId="0" borderId="0" xfId="0" applyNumberFormat="1" applyFont="1"/>
  </cellXfs>
  <cellStyles count="2">
    <cellStyle name="Normal" xfId="0" builtinId="0"/>
    <cellStyle name="Normal 2 6 2" xfId="1" xr:uid="{111DDC58-4094-4975-96E2-EE3AE6BDBD90}"/>
  </cellStyles>
  <dxfs count="47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tabSelected="1" zoomScale="120" zoomScaleNormal="120" workbookViewId="0">
      <selection activeCell="C23" sqref="C23"/>
    </sheetView>
  </sheetViews>
  <sheetFormatPr defaultRowHeight="12.75" x14ac:dyDescent="0.2"/>
  <cols>
    <col min="1" max="1" width="44.42578125" style="20" customWidth="1"/>
    <col min="2" max="2" width="2.7109375" style="20" customWidth="1"/>
    <col min="3" max="5" width="9.140625" style="20"/>
    <col min="6" max="6" width="2.7109375" style="20" customWidth="1"/>
    <col min="7" max="16384" width="9.140625" style="20"/>
  </cols>
  <sheetData>
    <row r="1" spans="1:9" ht="15" customHeight="1" thickBot="1" x14ac:dyDescent="0.25"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2">
      <c r="A2" s="22" t="s">
        <v>13</v>
      </c>
      <c r="B2" s="105" t="s">
        <v>130</v>
      </c>
      <c r="C2" s="106"/>
      <c r="D2" s="106"/>
      <c r="E2" s="107"/>
      <c r="F2" s="105" t="s">
        <v>109</v>
      </c>
      <c r="G2" s="106"/>
      <c r="H2" s="106"/>
      <c r="I2" s="106"/>
    </row>
    <row r="3" spans="1:9" ht="15" customHeight="1" x14ac:dyDescent="0.2">
      <c r="A3" s="23" t="s">
        <v>14</v>
      </c>
      <c r="C3" s="115">
        <v>106</v>
      </c>
      <c r="D3" s="24" t="s">
        <v>15</v>
      </c>
      <c r="E3" s="115">
        <v>109</v>
      </c>
      <c r="G3" s="115">
        <v>437</v>
      </c>
      <c r="H3" s="24" t="s">
        <v>15</v>
      </c>
      <c r="I3" s="115">
        <v>440</v>
      </c>
    </row>
    <row r="4" spans="1:9" ht="15" customHeight="1" x14ac:dyDescent="0.2">
      <c r="A4" s="23" t="s">
        <v>16</v>
      </c>
      <c r="C4" s="115">
        <v>124</v>
      </c>
      <c r="E4" s="115">
        <v>127</v>
      </c>
      <c r="G4" s="115">
        <v>515</v>
      </c>
      <c r="I4" s="115">
        <v>518</v>
      </c>
    </row>
    <row r="5" spans="1:9" ht="15" customHeight="1" x14ac:dyDescent="0.2">
      <c r="A5" s="23" t="s">
        <v>17</v>
      </c>
      <c r="C5" s="115">
        <v>-13.1</v>
      </c>
      <c r="E5" s="115">
        <v>-10.199999999999999</v>
      </c>
      <c r="G5" s="115">
        <v>-20.8</v>
      </c>
      <c r="I5" s="115">
        <v>-17.899999999999999</v>
      </c>
    </row>
    <row r="6" spans="1:9" ht="15" customHeight="1" x14ac:dyDescent="0.2">
      <c r="A6" s="23" t="s">
        <v>124</v>
      </c>
      <c r="C6" s="115">
        <v>6.8</v>
      </c>
      <c r="E6" s="115">
        <v>9</v>
      </c>
      <c r="G6" s="115">
        <v>47.7</v>
      </c>
      <c r="I6" s="115">
        <v>49.9</v>
      </c>
    </row>
    <row r="7" spans="1:9" ht="15" customHeight="1" x14ac:dyDescent="0.2">
      <c r="A7" s="23" t="s">
        <v>10</v>
      </c>
      <c r="C7" s="115">
        <v>11</v>
      </c>
      <c r="E7" s="115">
        <v>14</v>
      </c>
      <c r="G7" s="115">
        <v>72</v>
      </c>
      <c r="I7" s="115">
        <v>75</v>
      </c>
    </row>
    <row r="8" spans="1:9" ht="15" customHeight="1" x14ac:dyDescent="0.2">
      <c r="A8" s="23" t="s">
        <v>125</v>
      </c>
      <c r="C8" s="115"/>
      <c r="E8" s="115"/>
      <c r="G8" s="115">
        <v>49.6</v>
      </c>
      <c r="I8" s="115">
        <v>52.6</v>
      </c>
    </row>
    <row r="9" spans="1:9" ht="15" customHeight="1" x14ac:dyDescent="0.2">
      <c r="A9" s="23" t="s">
        <v>105</v>
      </c>
      <c r="C9" s="115"/>
      <c r="E9" s="115"/>
      <c r="G9" s="115">
        <v>41</v>
      </c>
      <c r="I9" s="115">
        <v>44</v>
      </c>
    </row>
  </sheetData>
  <mergeCells count="2">
    <mergeCell ref="B2:E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5"/>
  <sheetViews>
    <sheetView zoomScale="120" zoomScaleNormal="120" workbookViewId="0">
      <selection activeCell="C31" sqref="C31"/>
    </sheetView>
  </sheetViews>
  <sheetFormatPr defaultRowHeight="15" x14ac:dyDescent="0.25"/>
  <cols>
    <col min="1" max="1" width="70.5703125" customWidth="1"/>
    <col min="2" max="2" width="1.5703125" style="52" customWidth="1"/>
    <col min="3" max="3" width="15.5703125" customWidth="1"/>
    <col min="4" max="4" width="1.5703125" style="52" customWidth="1"/>
    <col min="5" max="5" width="15.5703125" customWidth="1"/>
  </cols>
  <sheetData>
    <row r="1" spans="1:5" s="48" customFormat="1" ht="9" x14ac:dyDescent="0.15">
      <c r="A1" s="56"/>
      <c r="B1" s="57"/>
      <c r="C1" s="58" t="s">
        <v>131</v>
      </c>
      <c r="D1" s="59"/>
      <c r="E1" s="58" t="s">
        <v>123</v>
      </c>
    </row>
    <row r="2" spans="1:5" s="49" customFormat="1" ht="11.25" customHeight="1" x14ac:dyDescent="0.2">
      <c r="A2" s="3" t="s">
        <v>110</v>
      </c>
      <c r="B2" s="4"/>
      <c r="C2" s="60" t="s">
        <v>0</v>
      </c>
      <c r="D2" s="4"/>
      <c r="E2" s="60"/>
    </row>
    <row r="3" spans="1:5" s="50" customFormat="1" ht="12" x14ac:dyDescent="0.2">
      <c r="A3" s="61" t="s">
        <v>47</v>
      </c>
      <c r="B3" s="62"/>
      <c r="C3" s="63"/>
      <c r="D3" s="64"/>
      <c r="E3" s="63"/>
    </row>
    <row r="4" spans="1:5" s="50" customFormat="1" ht="12" x14ac:dyDescent="0.2">
      <c r="A4" s="65" t="s">
        <v>111</v>
      </c>
      <c r="B4" s="62"/>
      <c r="C4" s="63"/>
      <c r="D4" s="64"/>
      <c r="E4" s="63"/>
    </row>
    <row r="5" spans="1:5" s="50" customFormat="1" ht="12" x14ac:dyDescent="0.2">
      <c r="A5" s="66" t="s">
        <v>48</v>
      </c>
      <c r="B5" s="67"/>
      <c r="C5" s="68">
        <v>455858</v>
      </c>
      <c r="D5" s="69"/>
      <c r="E5" s="68">
        <v>241221</v>
      </c>
    </row>
    <row r="6" spans="1:5" s="50" customFormat="1" ht="12" x14ac:dyDescent="0.2">
      <c r="A6" s="66" t="s">
        <v>49</v>
      </c>
      <c r="B6" s="67"/>
      <c r="C6" s="70">
        <v>88701</v>
      </c>
      <c r="D6" s="69"/>
      <c r="E6" s="70">
        <v>117878</v>
      </c>
    </row>
    <row r="7" spans="1:5" s="50" customFormat="1" ht="12" x14ac:dyDescent="0.2">
      <c r="A7" s="66" t="s">
        <v>50</v>
      </c>
      <c r="B7" s="67"/>
      <c r="C7" s="70">
        <v>8929</v>
      </c>
      <c r="D7" s="69"/>
      <c r="E7" s="70">
        <v>6736</v>
      </c>
    </row>
    <row r="8" spans="1:5" s="50" customFormat="1" ht="12" x14ac:dyDescent="0.2">
      <c r="A8" s="66" t="s">
        <v>51</v>
      </c>
      <c r="B8" s="67"/>
      <c r="C8" s="71">
        <v>26017</v>
      </c>
      <c r="D8" s="69"/>
      <c r="E8" s="71">
        <v>21100</v>
      </c>
    </row>
    <row r="9" spans="1:5" s="50" customFormat="1" ht="12" x14ac:dyDescent="0.2">
      <c r="A9" s="72" t="s">
        <v>52</v>
      </c>
      <c r="B9" s="67"/>
      <c r="C9" s="70">
        <v>579505</v>
      </c>
      <c r="D9" s="69"/>
      <c r="E9" s="70">
        <v>386935</v>
      </c>
    </row>
    <row r="10" spans="1:5" s="50" customFormat="1" ht="12" x14ac:dyDescent="0.2">
      <c r="A10" s="73" t="s">
        <v>53</v>
      </c>
      <c r="B10" s="67"/>
      <c r="C10" s="70">
        <v>38711</v>
      </c>
      <c r="D10" s="69"/>
      <c r="E10" s="70">
        <v>36332</v>
      </c>
    </row>
    <row r="11" spans="1:5" s="50" customFormat="1" ht="12" x14ac:dyDescent="0.2">
      <c r="A11" s="73" t="s">
        <v>54</v>
      </c>
      <c r="B11" s="67"/>
      <c r="C11" s="70">
        <v>30916</v>
      </c>
      <c r="D11" s="69"/>
      <c r="E11" s="74">
        <v>33526</v>
      </c>
    </row>
    <row r="12" spans="1:5" s="50" customFormat="1" ht="12" x14ac:dyDescent="0.2">
      <c r="A12" s="73" t="s">
        <v>55</v>
      </c>
      <c r="B12" s="67"/>
      <c r="C12" s="70">
        <v>268888</v>
      </c>
      <c r="D12" s="69"/>
      <c r="E12" s="70">
        <v>264481</v>
      </c>
    </row>
    <row r="13" spans="1:5" s="50" customFormat="1" ht="12" x14ac:dyDescent="0.2">
      <c r="A13" s="73" t="s">
        <v>56</v>
      </c>
      <c r="B13" s="67"/>
      <c r="C13" s="70">
        <v>61540</v>
      </c>
      <c r="D13" s="69"/>
      <c r="E13" s="70">
        <v>76114</v>
      </c>
    </row>
    <row r="14" spans="1:5" s="50" customFormat="1" ht="12" x14ac:dyDescent="0.2">
      <c r="A14" s="73" t="s">
        <v>57</v>
      </c>
      <c r="B14" s="67"/>
      <c r="C14" s="70">
        <v>8221</v>
      </c>
      <c r="D14" s="69"/>
      <c r="E14" s="70">
        <v>7125</v>
      </c>
    </row>
    <row r="15" spans="1:5" s="50" customFormat="1" ht="12" x14ac:dyDescent="0.2">
      <c r="A15" s="73" t="s">
        <v>58</v>
      </c>
      <c r="B15" s="67"/>
      <c r="C15" s="70">
        <v>26702</v>
      </c>
      <c r="D15" s="69"/>
      <c r="E15" s="70">
        <v>25389</v>
      </c>
    </row>
    <row r="16" spans="1:5" s="50" customFormat="1" ht="12.75" thickBot="1" x14ac:dyDescent="0.25">
      <c r="A16" s="66" t="s">
        <v>59</v>
      </c>
      <c r="B16" s="67"/>
      <c r="C16" s="75">
        <v>1014483</v>
      </c>
      <c r="D16" s="69"/>
      <c r="E16" s="75">
        <v>829902</v>
      </c>
    </row>
    <row r="17" spans="1:5" s="50" customFormat="1" ht="12.75" thickTop="1" x14ac:dyDescent="0.2">
      <c r="A17" s="108" t="s">
        <v>60</v>
      </c>
      <c r="B17" s="108"/>
      <c r="C17" s="108"/>
      <c r="D17" s="108"/>
      <c r="E17" s="108"/>
    </row>
    <row r="18" spans="1:5" s="50" customFormat="1" ht="12" x14ac:dyDescent="0.2">
      <c r="A18" s="73" t="s">
        <v>112</v>
      </c>
      <c r="B18" s="67"/>
      <c r="C18" s="76"/>
      <c r="D18" s="69"/>
      <c r="E18" s="76"/>
    </row>
    <row r="19" spans="1:5" s="50" customFormat="1" ht="12" x14ac:dyDescent="0.2">
      <c r="A19" s="66" t="s">
        <v>61</v>
      </c>
      <c r="B19" s="67"/>
      <c r="C19" s="93">
        <v>0</v>
      </c>
      <c r="D19" s="69"/>
      <c r="E19" s="68">
        <v>29962</v>
      </c>
    </row>
    <row r="20" spans="1:5" s="50" customFormat="1" ht="12" x14ac:dyDescent="0.2">
      <c r="A20" s="66" t="s">
        <v>62</v>
      </c>
      <c r="B20" s="67"/>
      <c r="C20" s="70">
        <v>4900</v>
      </c>
      <c r="D20" s="69"/>
      <c r="E20" s="70">
        <v>8594</v>
      </c>
    </row>
    <row r="21" spans="1:5" s="50" customFormat="1" ht="12" x14ac:dyDescent="0.2">
      <c r="A21" s="66" t="s">
        <v>63</v>
      </c>
      <c r="B21" s="67"/>
      <c r="C21" s="70">
        <v>35999</v>
      </c>
      <c r="D21" s="69"/>
      <c r="E21" s="70">
        <v>34772</v>
      </c>
    </row>
    <row r="22" spans="1:5" s="50" customFormat="1" ht="12" x14ac:dyDescent="0.2">
      <c r="A22" s="66" t="s">
        <v>64</v>
      </c>
      <c r="B22" s="67"/>
      <c r="C22" s="70">
        <v>10342</v>
      </c>
      <c r="D22" s="69"/>
      <c r="E22" s="74">
        <v>10331</v>
      </c>
    </row>
    <row r="23" spans="1:5" s="50" customFormat="1" ht="12" x14ac:dyDescent="0.2">
      <c r="A23" s="66" t="s">
        <v>65</v>
      </c>
      <c r="B23" s="67"/>
      <c r="C23" s="70">
        <v>24721</v>
      </c>
      <c r="D23" s="69"/>
      <c r="E23" s="70">
        <v>31404</v>
      </c>
    </row>
    <row r="24" spans="1:5" s="50" customFormat="1" ht="12" x14ac:dyDescent="0.2">
      <c r="A24" s="66" t="s">
        <v>66</v>
      </c>
      <c r="B24" s="67"/>
      <c r="C24" s="70">
        <v>75138</v>
      </c>
      <c r="D24" s="69"/>
      <c r="E24" s="70">
        <v>85691</v>
      </c>
    </row>
    <row r="25" spans="1:5" s="50" customFormat="1" ht="12" x14ac:dyDescent="0.2">
      <c r="A25" s="66" t="s">
        <v>129</v>
      </c>
      <c r="B25" s="67"/>
      <c r="C25" s="70">
        <v>196796</v>
      </c>
      <c r="D25" s="69"/>
      <c r="E25" s="74">
        <v>0</v>
      </c>
    </row>
    <row r="26" spans="1:5" s="50" customFormat="1" ht="12" x14ac:dyDescent="0.2">
      <c r="A26" s="72" t="s">
        <v>67</v>
      </c>
      <c r="B26" s="67"/>
      <c r="C26" s="77">
        <v>347896</v>
      </c>
      <c r="D26" s="69"/>
      <c r="E26" s="77">
        <v>200754</v>
      </c>
    </row>
    <row r="27" spans="1:5" s="50" customFormat="1" ht="12" x14ac:dyDescent="0.2">
      <c r="A27" s="73" t="s">
        <v>113</v>
      </c>
      <c r="B27" s="67"/>
      <c r="C27" s="74">
        <v>0</v>
      </c>
      <c r="D27" s="69"/>
      <c r="E27" s="74">
        <v>188300</v>
      </c>
    </row>
    <row r="28" spans="1:5" s="50" customFormat="1" ht="12" x14ac:dyDescent="0.2">
      <c r="A28" s="73" t="s">
        <v>68</v>
      </c>
      <c r="B28" s="67"/>
      <c r="C28" s="70">
        <v>21610</v>
      </c>
      <c r="D28" s="69"/>
      <c r="E28" s="74">
        <v>24323</v>
      </c>
    </row>
    <row r="29" spans="1:5" s="50" customFormat="1" ht="12" x14ac:dyDescent="0.2">
      <c r="A29" s="73" t="s">
        <v>69</v>
      </c>
      <c r="B29" s="67"/>
      <c r="C29" s="70">
        <v>9290</v>
      </c>
      <c r="D29" s="69"/>
      <c r="E29" s="70">
        <v>9388</v>
      </c>
    </row>
    <row r="30" spans="1:5" s="50" customFormat="1" ht="12" x14ac:dyDescent="0.2">
      <c r="A30" s="73" t="s">
        <v>70</v>
      </c>
      <c r="B30" s="67"/>
      <c r="C30" s="70">
        <f>32467+174</f>
        <v>32641</v>
      </c>
      <c r="D30" s="69"/>
      <c r="E30" s="70">
        <f>27414+353</f>
        <v>27767</v>
      </c>
    </row>
    <row r="31" spans="1:5" s="50" customFormat="1" ht="12" x14ac:dyDescent="0.2">
      <c r="A31" s="66" t="s">
        <v>71</v>
      </c>
      <c r="B31" s="67"/>
      <c r="C31" s="78">
        <v>411437</v>
      </c>
      <c r="D31" s="69"/>
      <c r="E31" s="78">
        <v>450532</v>
      </c>
    </row>
    <row r="32" spans="1:5" s="50" customFormat="1" ht="12" x14ac:dyDescent="0.2">
      <c r="A32" s="73" t="s">
        <v>72</v>
      </c>
      <c r="B32" s="67"/>
      <c r="C32" s="76"/>
      <c r="D32" s="69"/>
      <c r="E32" s="76"/>
    </row>
    <row r="33" spans="1:7" s="50" customFormat="1" ht="12" x14ac:dyDescent="0.2">
      <c r="A33" s="73" t="s">
        <v>73</v>
      </c>
      <c r="B33" s="67"/>
      <c r="C33" s="70">
        <v>784</v>
      </c>
      <c r="D33" s="69"/>
      <c r="E33" s="74">
        <v>784</v>
      </c>
    </row>
    <row r="34" spans="1:7" s="50" customFormat="1" ht="12" x14ac:dyDescent="0.2">
      <c r="A34" s="73" t="s">
        <v>114</v>
      </c>
      <c r="B34" s="67"/>
      <c r="C34" s="76"/>
      <c r="D34" s="69"/>
      <c r="E34" s="76"/>
    </row>
    <row r="35" spans="1:7" s="50" customFormat="1" ht="12" x14ac:dyDescent="0.2">
      <c r="A35" s="73" t="s">
        <v>115</v>
      </c>
      <c r="B35" s="67"/>
      <c r="C35" s="74">
        <v>0</v>
      </c>
      <c r="D35" s="69"/>
      <c r="E35" s="74">
        <v>0</v>
      </c>
    </row>
    <row r="36" spans="1:7" s="50" customFormat="1" ht="12" x14ac:dyDescent="0.2">
      <c r="A36" s="73" t="s">
        <v>74</v>
      </c>
      <c r="B36" s="67"/>
      <c r="C36" s="76"/>
      <c r="D36" s="69"/>
      <c r="E36" s="76"/>
    </row>
    <row r="37" spans="1:7" s="50" customFormat="1" ht="24" x14ac:dyDescent="0.2">
      <c r="A37" s="66" t="s">
        <v>132</v>
      </c>
      <c r="B37" s="67"/>
      <c r="C37" s="70">
        <v>5</v>
      </c>
      <c r="D37" s="69"/>
      <c r="E37" s="70">
        <v>4</v>
      </c>
    </row>
    <row r="38" spans="1:7" s="50" customFormat="1" ht="24" x14ac:dyDescent="0.2">
      <c r="A38" s="66" t="s">
        <v>133</v>
      </c>
      <c r="B38" s="67"/>
      <c r="C38" s="70">
        <v>3</v>
      </c>
      <c r="D38" s="69"/>
      <c r="E38" s="70">
        <v>3</v>
      </c>
    </row>
    <row r="39" spans="1:7" s="50" customFormat="1" ht="12" x14ac:dyDescent="0.2">
      <c r="A39" s="73" t="s">
        <v>75</v>
      </c>
      <c r="B39" s="67"/>
      <c r="C39" s="70">
        <v>711082</v>
      </c>
      <c r="D39" s="69"/>
      <c r="E39" s="70">
        <v>474669</v>
      </c>
    </row>
    <row r="40" spans="1:7" s="50" customFormat="1" ht="12" x14ac:dyDescent="0.2">
      <c r="A40" s="73" t="s">
        <v>76</v>
      </c>
      <c r="B40" s="67"/>
      <c r="C40" s="70">
        <v>-100690</v>
      </c>
      <c r="D40" s="69"/>
      <c r="E40" s="70">
        <v>-93293</v>
      </c>
      <c r="G40" s="51"/>
    </row>
    <row r="41" spans="1:7" s="50" customFormat="1" ht="12" x14ac:dyDescent="0.2">
      <c r="A41" s="73" t="s">
        <v>77</v>
      </c>
      <c r="B41" s="67"/>
      <c r="C41" s="71">
        <v>-8138</v>
      </c>
      <c r="D41" s="69"/>
      <c r="E41" s="71">
        <v>-2797</v>
      </c>
    </row>
    <row r="42" spans="1:7" s="50" customFormat="1" ht="12" x14ac:dyDescent="0.2">
      <c r="A42" s="66" t="s">
        <v>78</v>
      </c>
      <c r="B42" s="67"/>
      <c r="C42" s="77">
        <v>602262</v>
      </c>
      <c r="D42" s="69"/>
      <c r="E42" s="77">
        <v>378586</v>
      </c>
    </row>
    <row r="43" spans="1:7" s="50" customFormat="1" ht="12.75" thickBot="1" x14ac:dyDescent="0.25">
      <c r="A43" s="66" t="s">
        <v>79</v>
      </c>
      <c r="B43" s="67"/>
      <c r="C43" s="75">
        <v>1014483</v>
      </c>
      <c r="D43" s="69"/>
      <c r="E43" s="75">
        <v>829902</v>
      </c>
    </row>
    <row r="44" spans="1:7" ht="15.75" thickTop="1" x14ac:dyDescent="0.25">
      <c r="A44" t="s">
        <v>102</v>
      </c>
    </row>
    <row r="45" spans="1:7" x14ac:dyDescent="0.25">
      <c r="A45" t="s">
        <v>102</v>
      </c>
    </row>
  </sheetData>
  <mergeCells count="1">
    <mergeCell ref="A17:E17"/>
  </mergeCells>
  <conditionalFormatting sqref="A17 A3:E16 A18:E19 A21:E43">
    <cfRule type="expression" dxfId="46" priority="2" stopIfTrue="1">
      <formula>IF(COUNTA($A3)=0,0,MOD(SUBTOTAL(103,$A$3:$A3),2)=1)</formula>
    </cfRule>
  </conditionalFormatting>
  <conditionalFormatting sqref="A20:E20">
    <cfRule type="expression" dxfId="45" priority="1" stopIfTrue="1">
      <formula>IF(COUNTA($A20)=0,0,MOD(SUBTOTAL(103,$A$3:$A20),2)=1)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51"/>
  <sheetViews>
    <sheetView zoomScale="110" zoomScaleNormal="110" workbookViewId="0">
      <selection activeCell="C6" sqref="C6"/>
    </sheetView>
  </sheetViews>
  <sheetFormatPr defaultColWidth="9.140625" defaultRowHeight="15" x14ac:dyDescent="0.25"/>
  <cols>
    <col min="1" max="1" width="70.5703125" style="19" customWidth="1"/>
    <col min="2" max="2" width="1.5703125" style="41" customWidth="1"/>
    <col min="3" max="3" width="15.7109375" style="19" customWidth="1"/>
    <col min="4" max="4" width="1.5703125" style="41" customWidth="1"/>
    <col min="5" max="5" width="15.7109375" style="19" customWidth="1"/>
    <col min="6" max="6" width="1.7109375" style="19" customWidth="1"/>
    <col min="7" max="7" width="15.7109375" style="19" customWidth="1"/>
    <col min="8" max="8" width="1.7109375" style="19" customWidth="1"/>
    <col min="9" max="9" width="15.7109375" style="19" customWidth="1"/>
    <col min="10" max="16384" width="9.140625" style="19"/>
  </cols>
  <sheetData>
    <row r="1" spans="1:9" s="17" customFormat="1" ht="21" customHeight="1" x14ac:dyDescent="0.15">
      <c r="C1" s="109" t="s">
        <v>147</v>
      </c>
      <c r="D1" s="109"/>
      <c r="E1" s="109"/>
      <c r="F1" s="101"/>
      <c r="G1" s="109" t="s">
        <v>148</v>
      </c>
      <c r="H1" s="109"/>
      <c r="I1" s="109"/>
    </row>
    <row r="2" spans="1:9" s="17" customFormat="1" ht="10.5" x14ac:dyDescent="0.15">
      <c r="A2" s="26" t="s">
        <v>21</v>
      </c>
      <c r="B2" s="25"/>
      <c r="C2" s="102" t="s">
        <v>121</v>
      </c>
      <c r="E2" s="102" t="s">
        <v>122</v>
      </c>
      <c r="G2" s="102" t="s">
        <v>121</v>
      </c>
      <c r="I2" s="102" t="s">
        <v>122</v>
      </c>
    </row>
    <row r="3" spans="1:9" s="20" customFormat="1" ht="12.75" x14ac:dyDescent="0.2">
      <c r="A3" s="27" t="s">
        <v>22</v>
      </c>
      <c r="B3" s="28"/>
      <c r="C3" s="29"/>
      <c r="D3" s="9"/>
      <c r="E3" s="29"/>
      <c r="F3" s="9"/>
      <c r="G3" s="29"/>
      <c r="H3" s="9"/>
      <c r="I3" s="29"/>
    </row>
    <row r="4" spans="1:9" s="20" customFormat="1" ht="12.75" x14ac:dyDescent="0.2">
      <c r="A4" s="30" t="s">
        <v>23</v>
      </c>
      <c r="B4" s="28"/>
      <c r="C4" s="31">
        <v>67603</v>
      </c>
      <c r="D4" s="9"/>
      <c r="E4" s="31">
        <v>55023</v>
      </c>
      <c r="F4" s="9"/>
      <c r="G4" s="31">
        <v>230630</v>
      </c>
      <c r="H4" s="9"/>
      <c r="I4" s="31">
        <v>183584</v>
      </c>
    </row>
    <row r="5" spans="1:9" s="20" customFormat="1" ht="12.75" x14ac:dyDescent="0.2">
      <c r="A5" s="30" t="s">
        <v>24</v>
      </c>
      <c r="B5" s="28"/>
      <c r="C5" s="32">
        <v>34686</v>
      </c>
      <c r="D5" s="9"/>
      <c r="E5" s="18">
        <v>32787</v>
      </c>
      <c r="F5" s="9"/>
      <c r="G5" s="18">
        <v>100758</v>
      </c>
      <c r="H5" s="9"/>
      <c r="I5" s="18">
        <v>94502</v>
      </c>
    </row>
    <row r="6" spans="1:9" s="20" customFormat="1" ht="12.75" x14ac:dyDescent="0.2">
      <c r="A6" s="33" t="s">
        <v>25</v>
      </c>
      <c r="B6" s="28"/>
      <c r="C6" s="10">
        <v>102289</v>
      </c>
      <c r="D6" s="9"/>
      <c r="E6" s="10">
        <v>87810</v>
      </c>
      <c r="F6" s="9"/>
      <c r="G6" s="10">
        <v>331388</v>
      </c>
      <c r="H6" s="9"/>
      <c r="I6" s="10">
        <v>278086</v>
      </c>
    </row>
    <row r="7" spans="1:9" s="20" customFormat="1" ht="12.75" x14ac:dyDescent="0.2">
      <c r="A7" s="33" t="s">
        <v>26</v>
      </c>
      <c r="B7" s="28"/>
      <c r="C7" s="32">
        <v>7650</v>
      </c>
      <c r="D7" s="9"/>
      <c r="E7" s="18">
        <v>6170</v>
      </c>
      <c r="F7" s="9"/>
      <c r="G7" s="18">
        <v>23229</v>
      </c>
      <c r="H7" s="9"/>
      <c r="I7" s="18">
        <v>18548</v>
      </c>
    </row>
    <row r="8" spans="1:9" s="20" customFormat="1" ht="12.75" x14ac:dyDescent="0.2">
      <c r="A8" s="34" t="s">
        <v>27</v>
      </c>
      <c r="B8" s="28"/>
      <c r="C8" s="35">
        <v>109939</v>
      </c>
      <c r="D8" s="9"/>
      <c r="E8" s="10">
        <v>93980</v>
      </c>
      <c r="F8" s="9"/>
      <c r="G8" s="10">
        <v>354617</v>
      </c>
      <c r="H8" s="9"/>
      <c r="I8" s="10">
        <v>296634</v>
      </c>
    </row>
    <row r="9" spans="1:9" s="20" customFormat="1" ht="12.75" x14ac:dyDescent="0.2">
      <c r="A9" s="34" t="s">
        <v>28</v>
      </c>
      <c r="B9" s="28"/>
      <c r="C9" s="35">
        <v>10060</v>
      </c>
      <c r="D9" s="9"/>
      <c r="E9" s="10">
        <v>10868</v>
      </c>
      <c r="F9" s="9"/>
      <c r="G9" s="10">
        <v>31005</v>
      </c>
      <c r="H9" s="9"/>
      <c r="I9" s="10">
        <v>34386</v>
      </c>
    </row>
    <row r="10" spans="1:9" s="20" customFormat="1" ht="12.75" x14ac:dyDescent="0.2">
      <c r="A10" s="34" t="s">
        <v>29</v>
      </c>
      <c r="B10" s="28"/>
      <c r="C10" s="32">
        <v>1308</v>
      </c>
      <c r="D10" s="9"/>
      <c r="E10" s="18">
        <v>1608</v>
      </c>
      <c r="F10" s="9"/>
      <c r="G10" s="10">
        <v>5760</v>
      </c>
      <c r="H10" s="9"/>
      <c r="I10" s="18">
        <v>5460</v>
      </c>
    </row>
    <row r="11" spans="1:9" s="20" customFormat="1" ht="12.75" x14ac:dyDescent="0.2">
      <c r="A11" s="33" t="s">
        <v>30</v>
      </c>
      <c r="B11" s="28"/>
      <c r="C11" s="36">
        <v>121307</v>
      </c>
      <c r="D11" s="9"/>
      <c r="E11" s="37">
        <v>106456</v>
      </c>
      <c r="F11" s="9"/>
      <c r="G11" s="37">
        <v>391382</v>
      </c>
      <c r="H11" s="9"/>
      <c r="I11" s="37">
        <v>336480</v>
      </c>
    </row>
    <row r="12" spans="1:9" s="20" customFormat="1" ht="12.75" x14ac:dyDescent="0.2">
      <c r="A12" s="27" t="s">
        <v>31</v>
      </c>
      <c r="B12" s="28"/>
      <c r="C12" s="38"/>
      <c r="D12" s="9"/>
      <c r="E12" s="29"/>
      <c r="F12" s="9"/>
      <c r="G12" s="29"/>
      <c r="H12" s="9"/>
      <c r="I12" s="29"/>
    </row>
    <row r="13" spans="1:9" s="20" customFormat="1" ht="12.75" x14ac:dyDescent="0.2">
      <c r="A13" s="30" t="s">
        <v>32</v>
      </c>
      <c r="B13" s="28"/>
      <c r="C13" s="10">
        <v>4694</v>
      </c>
      <c r="D13" s="9"/>
      <c r="E13" s="10">
        <v>4477</v>
      </c>
      <c r="F13" s="9"/>
      <c r="G13" s="10">
        <v>13706</v>
      </c>
      <c r="H13" s="9"/>
      <c r="I13" s="10">
        <v>12851</v>
      </c>
    </row>
    <row r="14" spans="1:9" s="20" customFormat="1" ht="12.75" x14ac:dyDescent="0.2">
      <c r="A14" s="30" t="s">
        <v>33</v>
      </c>
      <c r="B14" s="28"/>
      <c r="C14" s="32">
        <v>11770</v>
      </c>
      <c r="D14" s="9"/>
      <c r="E14" s="18">
        <v>9626</v>
      </c>
      <c r="F14" s="9"/>
      <c r="G14" s="18">
        <v>35368</v>
      </c>
      <c r="H14" s="9"/>
      <c r="I14" s="18">
        <v>28583</v>
      </c>
    </row>
    <row r="15" spans="1:9" s="20" customFormat="1" ht="12.75" x14ac:dyDescent="0.2">
      <c r="A15" s="33" t="s">
        <v>34</v>
      </c>
      <c r="B15" s="28"/>
      <c r="C15" s="10">
        <v>16464</v>
      </c>
      <c r="D15" s="9"/>
      <c r="E15" s="10">
        <v>14103</v>
      </c>
      <c r="F15" s="9"/>
      <c r="G15" s="10">
        <v>49074</v>
      </c>
      <c r="H15" s="9"/>
      <c r="I15" s="10">
        <v>41434</v>
      </c>
    </row>
    <row r="16" spans="1:9" s="20" customFormat="1" ht="12.75" x14ac:dyDescent="0.2">
      <c r="A16" s="33" t="s">
        <v>26</v>
      </c>
      <c r="B16" s="28"/>
      <c r="C16" s="32">
        <v>5707</v>
      </c>
      <c r="D16" s="9"/>
      <c r="E16" s="18">
        <v>4996</v>
      </c>
      <c r="F16" s="9"/>
      <c r="G16" s="18">
        <v>17560</v>
      </c>
      <c r="H16" s="9"/>
      <c r="I16" s="18">
        <v>15141</v>
      </c>
    </row>
    <row r="17" spans="1:9" s="20" customFormat="1" ht="12.75" x14ac:dyDescent="0.2">
      <c r="A17" s="34" t="s">
        <v>27</v>
      </c>
      <c r="B17" s="28"/>
      <c r="C17" s="35">
        <v>22171</v>
      </c>
      <c r="D17" s="9"/>
      <c r="E17" s="10">
        <v>19099</v>
      </c>
      <c r="F17" s="9"/>
      <c r="G17" s="10">
        <v>66634</v>
      </c>
      <c r="H17" s="9"/>
      <c r="I17" s="10">
        <v>56575</v>
      </c>
    </row>
    <row r="18" spans="1:9" s="20" customFormat="1" ht="12.75" x14ac:dyDescent="0.2">
      <c r="A18" s="34" t="s">
        <v>28</v>
      </c>
      <c r="B18" s="28"/>
      <c r="C18" s="35">
        <v>7982</v>
      </c>
      <c r="D18" s="9"/>
      <c r="E18" s="10">
        <v>8510</v>
      </c>
      <c r="F18" s="9"/>
      <c r="G18" s="10">
        <v>25163</v>
      </c>
      <c r="H18" s="9"/>
      <c r="I18" s="10">
        <v>27617</v>
      </c>
    </row>
    <row r="19" spans="1:9" s="20" customFormat="1" ht="12.75" x14ac:dyDescent="0.2">
      <c r="A19" s="34" t="s">
        <v>29</v>
      </c>
      <c r="B19" s="28"/>
      <c r="C19" s="32">
        <v>1348</v>
      </c>
      <c r="D19" s="9"/>
      <c r="E19" s="18">
        <v>1427</v>
      </c>
      <c r="F19" s="9"/>
      <c r="G19" s="10">
        <v>5072</v>
      </c>
      <c r="H19" s="9"/>
      <c r="I19" s="18">
        <v>4422</v>
      </c>
    </row>
    <row r="20" spans="1:9" s="20" customFormat="1" ht="12.75" x14ac:dyDescent="0.2">
      <c r="A20" s="33" t="s">
        <v>35</v>
      </c>
      <c r="B20" s="28"/>
      <c r="C20" s="36">
        <v>31501</v>
      </c>
      <c r="D20" s="9"/>
      <c r="E20" s="37">
        <v>29036</v>
      </c>
      <c r="F20" s="9"/>
      <c r="G20" s="37">
        <v>96869</v>
      </c>
      <c r="H20" s="9"/>
      <c r="I20" s="37">
        <v>88614</v>
      </c>
    </row>
    <row r="21" spans="1:9" s="20" customFormat="1" ht="12.75" x14ac:dyDescent="0.2">
      <c r="A21" s="27" t="s">
        <v>36</v>
      </c>
      <c r="B21" s="28"/>
      <c r="C21" s="35">
        <v>89806</v>
      </c>
      <c r="D21" s="9"/>
      <c r="E21" s="10">
        <v>77420</v>
      </c>
      <c r="F21" s="9"/>
      <c r="G21" s="10">
        <v>294513</v>
      </c>
      <c r="H21" s="9"/>
      <c r="I21" s="10">
        <v>247866</v>
      </c>
    </row>
    <row r="22" spans="1:9" s="20" customFormat="1" ht="12.75" x14ac:dyDescent="0.2">
      <c r="A22" s="27" t="s">
        <v>37</v>
      </c>
      <c r="B22" s="28"/>
      <c r="C22" s="38"/>
      <c r="D22" s="9"/>
      <c r="E22" s="29"/>
      <c r="F22" s="9"/>
      <c r="G22" s="29"/>
      <c r="H22" s="9"/>
      <c r="I22" s="29"/>
    </row>
    <row r="23" spans="1:9" s="20" customFormat="1" ht="12.75" x14ac:dyDescent="0.2">
      <c r="A23" s="34" t="s">
        <v>38</v>
      </c>
      <c r="B23" s="28"/>
      <c r="C23" s="35">
        <v>35839</v>
      </c>
      <c r="D23" s="9"/>
      <c r="E23" s="10">
        <v>30678</v>
      </c>
      <c r="F23" s="9"/>
      <c r="G23" s="10">
        <v>112872</v>
      </c>
      <c r="H23" s="9"/>
      <c r="I23" s="10">
        <v>91115</v>
      </c>
    </row>
    <row r="24" spans="1:9" s="20" customFormat="1" ht="12.75" x14ac:dyDescent="0.2">
      <c r="A24" s="34" t="s">
        <v>39</v>
      </c>
      <c r="B24" s="28"/>
      <c r="C24" s="35">
        <v>30589</v>
      </c>
      <c r="D24" s="9"/>
      <c r="E24" s="10">
        <v>26998</v>
      </c>
      <c r="F24" s="9"/>
      <c r="G24" s="10">
        <v>94568</v>
      </c>
      <c r="H24" s="9"/>
      <c r="I24" s="10">
        <v>80903</v>
      </c>
    </row>
    <row r="25" spans="1:9" s="20" customFormat="1" ht="12.75" x14ac:dyDescent="0.2">
      <c r="A25" s="34" t="s">
        <v>40</v>
      </c>
      <c r="B25" s="28"/>
      <c r="C25" s="35">
        <v>22196</v>
      </c>
      <c r="D25" s="9"/>
      <c r="E25" s="10">
        <v>20905</v>
      </c>
      <c r="F25" s="9"/>
      <c r="G25" s="10">
        <v>67983</v>
      </c>
      <c r="H25" s="9"/>
      <c r="I25" s="10">
        <v>63499</v>
      </c>
    </row>
    <row r="26" spans="1:9" s="20" customFormat="1" ht="12.75" x14ac:dyDescent="0.2">
      <c r="A26" s="34" t="s">
        <v>3</v>
      </c>
      <c r="B26" s="28"/>
      <c r="C26" s="35">
        <v>4432</v>
      </c>
      <c r="D26" s="9"/>
      <c r="E26" s="10">
        <v>3858</v>
      </c>
      <c r="F26" s="9"/>
      <c r="G26" s="10">
        <v>13924</v>
      </c>
      <c r="H26" s="9"/>
      <c r="I26" s="10">
        <v>11390</v>
      </c>
    </row>
    <row r="27" spans="1:9" s="20" customFormat="1" ht="12.75" x14ac:dyDescent="0.2">
      <c r="A27" s="34" t="s">
        <v>116</v>
      </c>
      <c r="B27" s="28"/>
      <c r="C27" s="35">
        <v>-1324</v>
      </c>
      <c r="D27" s="9"/>
      <c r="E27" s="10">
        <v>-1596</v>
      </c>
      <c r="F27" s="9"/>
      <c r="G27" s="10">
        <v>-2526</v>
      </c>
      <c r="H27" s="9"/>
      <c r="I27" s="10">
        <v>-3431</v>
      </c>
    </row>
    <row r="28" spans="1:9" s="20" customFormat="1" ht="12.75" x14ac:dyDescent="0.2">
      <c r="A28" s="33" t="s">
        <v>41</v>
      </c>
      <c r="B28" s="28"/>
      <c r="C28" s="36">
        <v>91732</v>
      </c>
      <c r="D28" s="9"/>
      <c r="E28" s="37">
        <v>80843</v>
      </c>
      <c r="F28" s="9"/>
      <c r="G28" s="37">
        <v>286821</v>
      </c>
      <c r="H28" s="9"/>
      <c r="I28" s="37">
        <v>243476</v>
      </c>
    </row>
    <row r="29" spans="1:9" s="20" customFormat="1" ht="12.75" x14ac:dyDescent="0.2">
      <c r="A29" s="34" t="s">
        <v>127</v>
      </c>
      <c r="B29" s="28"/>
      <c r="C29" s="35">
        <v>-1926</v>
      </c>
      <c r="D29" s="9"/>
      <c r="E29" s="10">
        <v>-3423</v>
      </c>
      <c r="F29" s="9"/>
      <c r="G29" s="10">
        <v>7692</v>
      </c>
      <c r="H29" s="9"/>
      <c r="I29" s="10">
        <v>4390</v>
      </c>
    </row>
    <row r="30" spans="1:9" s="20" customFormat="1" ht="12.75" x14ac:dyDescent="0.2">
      <c r="A30" s="27" t="s">
        <v>8</v>
      </c>
      <c r="B30" s="28"/>
      <c r="C30" s="35">
        <v>3037</v>
      </c>
      <c r="D30" s="9"/>
      <c r="E30" s="10">
        <v>2934</v>
      </c>
      <c r="F30" s="9"/>
      <c r="G30" s="10">
        <v>8998</v>
      </c>
      <c r="H30" s="9"/>
      <c r="I30" s="10">
        <v>8590</v>
      </c>
    </row>
    <row r="31" spans="1:9" s="20" customFormat="1" ht="12.75" x14ac:dyDescent="0.2">
      <c r="A31" s="27" t="s">
        <v>117</v>
      </c>
      <c r="B31" s="28"/>
      <c r="C31" s="32">
        <v>124</v>
      </c>
      <c r="D31" s="9"/>
      <c r="E31" s="18">
        <v>-782</v>
      </c>
      <c r="F31" s="9"/>
      <c r="G31" s="18">
        <v>1667</v>
      </c>
      <c r="H31" s="9"/>
      <c r="I31" s="18">
        <v>-1852</v>
      </c>
    </row>
    <row r="32" spans="1:9" s="20" customFormat="1" ht="12.75" x14ac:dyDescent="0.2">
      <c r="A32" s="34" t="s">
        <v>141</v>
      </c>
      <c r="B32" s="28"/>
      <c r="C32" s="35">
        <v>-5087</v>
      </c>
      <c r="D32" s="9"/>
      <c r="E32" s="10">
        <v>-5575</v>
      </c>
      <c r="F32" s="9"/>
      <c r="G32" s="10">
        <v>-2973</v>
      </c>
      <c r="H32" s="9"/>
      <c r="I32" s="10">
        <v>-2348</v>
      </c>
    </row>
    <row r="33" spans="1:9" s="20" customFormat="1" ht="12.75" x14ac:dyDescent="0.2">
      <c r="A33" s="27" t="s">
        <v>7</v>
      </c>
      <c r="B33" s="28"/>
      <c r="C33" s="35">
        <v>3022</v>
      </c>
      <c r="D33" s="9"/>
      <c r="E33" s="10">
        <v>2930</v>
      </c>
      <c r="F33" s="9"/>
      <c r="G33" s="10">
        <v>4424</v>
      </c>
      <c r="H33" s="9"/>
      <c r="I33" s="10">
        <v>10350</v>
      </c>
    </row>
    <row r="34" spans="1:9" s="20" customFormat="1" ht="13.5" thickBot="1" x14ac:dyDescent="0.25">
      <c r="A34" s="34" t="s">
        <v>20</v>
      </c>
      <c r="B34" s="28"/>
      <c r="C34" s="39">
        <v>-8109</v>
      </c>
      <c r="D34" s="9"/>
      <c r="E34" s="13">
        <v>-8505</v>
      </c>
      <c r="F34" s="9"/>
      <c r="G34" s="13">
        <v>-7397</v>
      </c>
      <c r="H34" s="9"/>
      <c r="I34" s="13">
        <v>-12698</v>
      </c>
    </row>
    <row r="35" spans="1:9" s="20" customFormat="1" ht="13.5" thickTop="1" x14ac:dyDescent="0.2">
      <c r="A35" s="27" t="s">
        <v>142</v>
      </c>
      <c r="B35" s="28"/>
      <c r="C35" s="29"/>
      <c r="D35" s="9"/>
      <c r="E35" s="29"/>
      <c r="F35" s="9"/>
      <c r="G35" s="29"/>
      <c r="H35" s="9"/>
      <c r="I35" s="29"/>
    </row>
    <row r="36" spans="1:9" s="20" customFormat="1" ht="25.5" x14ac:dyDescent="0.2">
      <c r="A36" s="34" t="s">
        <v>143</v>
      </c>
      <c r="B36" s="28"/>
      <c r="C36" s="40">
        <v>-0.10704950495049505</v>
      </c>
      <c r="D36" s="9"/>
      <c r="E36" s="14">
        <v>-0.11601260383844171</v>
      </c>
      <c r="F36" s="9"/>
      <c r="G36" s="40">
        <v>-9.833036450163507E-2</v>
      </c>
      <c r="H36" s="9"/>
      <c r="I36" s="14">
        <v>-0.17399525891009743</v>
      </c>
    </row>
    <row r="37" spans="1:9" s="20" customFormat="1" ht="25.5" x14ac:dyDescent="0.2">
      <c r="A37" s="34" t="s">
        <v>144</v>
      </c>
      <c r="B37" s="28"/>
      <c r="C37" s="40">
        <v>-0.10704950495049505</v>
      </c>
      <c r="D37" s="9"/>
      <c r="E37" s="14">
        <v>-0.11601260383844171</v>
      </c>
      <c r="F37" s="9"/>
      <c r="G37" s="40">
        <v>-9.833036450163507E-2</v>
      </c>
      <c r="H37" s="9"/>
      <c r="I37" s="14">
        <v>-0.17399525891009743</v>
      </c>
    </row>
    <row r="38" spans="1:9" s="20" customFormat="1" ht="12.75" x14ac:dyDescent="0.2">
      <c r="A38" s="27" t="s">
        <v>42</v>
      </c>
      <c r="B38" s="28"/>
      <c r="C38" s="38"/>
      <c r="D38" s="9"/>
      <c r="E38" s="29"/>
      <c r="F38" s="9"/>
      <c r="G38" s="38"/>
      <c r="H38" s="9"/>
      <c r="I38" s="29"/>
    </row>
    <row r="39" spans="1:9" ht="25.5" x14ac:dyDescent="0.25">
      <c r="A39" s="34" t="s">
        <v>145</v>
      </c>
      <c r="B39" s="28"/>
      <c r="C39" s="35">
        <v>75750</v>
      </c>
      <c r="D39" s="9"/>
      <c r="E39" s="10">
        <v>73311</v>
      </c>
      <c r="F39" s="9"/>
      <c r="G39" s="35">
        <v>75226</v>
      </c>
      <c r="H39" s="9"/>
      <c r="I39" s="10">
        <v>72979</v>
      </c>
    </row>
    <row r="40" spans="1:9" ht="25.5" x14ac:dyDescent="0.25">
      <c r="A40" s="34" t="s">
        <v>146</v>
      </c>
      <c r="B40" s="28"/>
      <c r="C40" s="35">
        <v>75750</v>
      </c>
      <c r="D40" s="9"/>
      <c r="E40" s="10">
        <v>73311</v>
      </c>
      <c r="F40" s="9"/>
      <c r="G40" s="35">
        <v>75226</v>
      </c>
      <c r="H40" s="9"/>
      <c r="I40" s="10">
        <v>72979</v>
      </c>
    </row>
    <row r="41" spans="1:9" x14ac:dyDescent="0.25">
      <c r="A41" s="34"/>
      <c r="B41" s="28"/>
      <c r="C41" s="35"/>
      <c r="D41" s="9"/>
      <c r="E41" s="10"/>
    </row>
    <row r="42" spans="1:9" x14ac:dyDescent="0.25">
      <c r="A42" s="34"/>
      <c r="B42" s="28"/>
      <c r="C42" s="35"/>
      <c r="D42" s="9"/>
      <c r="E42" s="10"/>
    </row>
    <row r="43" spans="1:9" ht="15" customHeight="1" x14ac:dyDescent="0.25">
      <c r="C43" s="110" t="s">
        <v>0</v>
      </c>
      <c r="D43" s="110"/>
      <c r="E43" s="110"/>
      <c r="F43" s="110"/>
      <c r="G43" s="110"/>
      <c r="H43" s="110"/>
      <c r="I43" s="110"/>
    </row>
    <row r="44" spans="1:9" s="17" customFormat="1" ht="16.5" customHeight="1" x14ac:dyDescent="0.2">
      <c r="A44" s="42"/>
      <c r="B44" s="43"/>
      <c r="C44" s="109" t="str">
        <f>+C1</f>
        <v>Three Months Ended
 September 30,</v>
      </c>
      <c r="D44" s="109"/>
      <c r="E44" s="109"/>
      <c r="F44" s="94"/>
      <c r="G44" s="109" t="str">
        <f>+G1</f>
        <v>Nine Months Ended 
September 30,</v>
      </c>
      <c r="H44" s="109"/>
      <c r="I44" s="109"/>
    </row>
    <row r="45" spans="1:9" s="17" customFormat="1" ht="12.75" x14ac:dyDescent="0.2">
      <c r="A45" s="42"/>
      <c r="B45" s="43"/>
      <c r="C45" s="102" t="str">
        <f>+C2</f>
        <v>2021</v>
      </c>
      <c r="D45" s="6"/>
      <c r="E45" s="102" t="str">
        <f>+E2</f>
        <v>2020</v>
      </c>
      <c r="F45" s="6"/>
      <c r="G45" s="102" t="str">
        <f>+G2</f>
        <v>2021</v>
      </c>
      <c r="H45" s="6"/>
      <c r="I45" s="102" t="str">
        <f>+I2</f>
        <v>2020</v>
      </c>
    </row>
    <row r="46" spans="1:9" x14ac:dyDescent="0.25">
      <c r="A46" s="44" t="s">
        <v>149</v>
      </c>
      <c r="B46" s="45"/>
      <c r="C46" s="8">
        <v>1411</v>
      </c>
      <c r="D46" s="46"/>
      <c r="E46" s="8">
        <v>684</v>
      </c>
      <c r="F46" s="46"/>
      <c r="G46" s="8">
        <v>3791</v>
      </c>
      <c r="H46" s="46"/>
      <c r="I46" s="8">
        <v>1602</v>
      </c>
    </row>
    <row r="47" spans="1:9" x14ac:dyDescent="0.25">
      <c r="A47" s="44" t="s">
        <v>43</v>
      </c>
      <c r="B47" s="45"/>
      <c r="C47" s="10">
        <v>3894</v>
      </c>
      <c r="D47" s="46"/>
      <c r="E47" s="10">
        <v>2428</v>
      </c>
      <c r="F47" s="46"/>
      <c r="G47" s="10">
        <v>11223</v>
      </c>
      <c r="H47" s="46"/>
      <c r="I47" s="10">
        <v>5686</v>
      </c>
    </row>
    <row r="48" spans="1:9" x14ac:dyDescent="0.25">
      <c r="A48" s="44" t="s">
        <v>44</v>
      </c>
      <c r="B48" s="45"/>
      <c r="C48" s="10">
        <v>3673</v>
      </c>
      <c r="D48" s="46"/>
      <c r="E48" s="10">
        <v>1949</v>
      </c>
      <c r="F48" s="46"/>
      <c r="G48" s="10">
        <v>10800</v>
      </c>
      <c r="H48" s="46"/>
      <c r="I48" s="10">
        <v>3949</v>
      </c>
    </row>
    <row r="49" spans="1:9" x14ac:dyDescent="0.25">
      <c r="A49" s="44" t="s">
        <v>45</v>
      </c>
      <c r="B49" s="45"/>
      <c r="C49" s="18">
        <v>1955</v>
      </c>
      <c r="D49" s="46"/>
      <c r="E49" s="18">
        <v>1173</v>
      </c>
      <c r="F49" s="46"/>
      <c r="G49" s="18">
        <v>5415</v>
      </c>
      <c r="H49" s="46"/>
      <c r="I49" s="18">
        <v>2702</v>
      </c>
    </row>
    <row r="50" spans="1:9" ht="15.75" thickBot="1" x14ac:dyDescent="0.3">
      <c r="A50" s="47" t="s">
        <v>46</v>
      </c>
      <c r="B50" s="45"/>
      <c r="C50" s="13">
        <v>10933</v>
      </c>
      <c r="D50" s="46"/>
      <c r="E50" s="13">
        <v>6234</v>
      </c>
      <c r="F50" s="46"/>
      <c r="G50" s="13">
        <v>31229</v>
      </c>
      <c r="H50" s="46"/>
      <c r="I50" s="13">
        <v>13939</v>
      </c>
    </row>
    <row r="51" spans="1:9" ht="15.75" thickTop="1" x14ac:dyDescent="0.25"/>
  </sheetData>
  <mergeCells count="5">
    <mergeCell ref="C1:E1"/>
    <mergeCell ref="C44:E44"/>
    <mergeCell ref="G1:I1"/>
    <mergeCell ref="C43:I43"/>
    <mergeCell ref="G44:I44"/>
  </mergeCells>
  <conditionalFormatting sqref="A41:E42">
    <cfRule type="expression" dxfId="44" priority="52" stopIfTrue="1">
      <formula>IF(COUNTA($A41)=0,0,MOD(SUBTOTAL(103,$A$3:$A41),2)=1)</formula>
    </cfRule>
  </conditionalFormatting>
  <conditionalFormatting sqref="A3:I3 A35:I40 A7:F12 H7:I12 H6 H15:I34 B15 A16:F34 A6:B6 D6 F6 D15:F15">
    <cfRule type="expression" dxfId="43" priority="20" stopIfTrue="1">
      <formula>IF(COUNTA($A3)=0,0,MOD(SUBTOTAL(103,$A$3:$A3),2)=1)</formula>
    </cfRule>
  </conditionalFormatting>
  <conditionalFormatting sqref="G6:G12 G15:G28 G30:G34">
    <cfRule type="expression" dxfId="42" priority="19" stopIfTrue="1">
      <formula>IF(COUNTA($A6)=0,0,MOD(SUBTOTAL(103,$A$3:$A6),2)=1)</formula>
    </cfRule>
  </conditionalFormatting>
  <conditionalFormatting sqref="A5:F5 H5:I5 H4 A4:B4 D4 F4">
    <cfRule type="expression" dxfId="41" priority="18" stopIfTrue="1">
      <formula>IF(COUNTA($A4)=0,0,MOD(SUBTOTAL(103,$A$3:$A4),2)=1)</formula>
    </cfRule>
  </conditionalFormatting>
  <conditionalFormatting sqref="G4:G5">
    <cfRule type="expression" dxfId="40" priority="17" stopIfTrue="1">
      <formula>IF(COUNTA($A4)=0,0,MOD(SUBTOTAL(103,$A$3:$A4),2)=1)</formula>
    </cfRule>
  </conditionalFormatting>
  <conditionalFormatting sqref="B14:F14 H14:I14 H13 B13 D13 F13">
    <cfRule type="expression" dxfId="39" priority="16" stopIfTrue="1">
      <formula>IF(COUNTA($A13)=0,0,MOD(SUBTOTAL(103,$A$3:$A13),2)=1)</formula>
    </cfRule>
  </conditionalFormatting>
  <conditionalFormatting sqref="A13:A14">
    <cfRule type="expression" dxfId="38" priority="11" stopIfTrue="1">
      <formula>IF(COUNTA($A13)=0,0,MOD(SUBTOTAL(103,$A$3:$A13),2)=1)</formula>
    </cfRule>
  </conditionalFormatting>
  <conditionalFormatting sqref="G14">
    <cfRule type="expression" dxfId="37" priority="15" stopIfTrue="1">
      <formula>IF(COUNTA($A14)=0,0,MOD(SUBTOTAL(103,$A$3:$A14),2)=1)</formula>
    </cfRule>
  </conditionalFormatting>
  <conditionalFormatting sqref="A15">
    <cfRule type="expression" dxfId="36" priority="12" stopIfTrue="1">
      <formula>IF(COUNTA($A15)=0,0,MOD(SUBTOTAL(103,$A$3:$A15),2)=1)</formula>
    </cfRule>
  </conditionalFormatting>
  <conditionalFormatting sqref="I13">
    <cfRule type="expression" dxfId="35" priority="13" stopIfTrue="1">
      <formula>IF(COUNTA($A13)=0,0,MOD(SUBTOTAL(103,$A$3:$A13),2)=1)</formula>
    </cfRule>
  </conditionalFormatting>
  <conditionalFormatting sqref="G13">
    <cfRule type="expression" dxfId="34" priority="14" stopIfTrue="1">
      <formula>IF(COUNTA($A13)=0,0,MOD(SUBTOTAL(103,$A$3:$A13),2)=1)</formula>
    </cfRule>
  </conditionalFormatting>
  <conditionalFormatting sqref="I6">
    <cfRule type="expression" dxfId="33" priority="10" stopIfTrue="1">
      <formula>IF(COUNTA($A6)=0,0,MOD(SUBTOTAL(103,$A$3:$A6),2)=1)</formula>
    </cfRule>
  </conditionalFormatting>
  <conditionalFormatting sqref="G29">
    <cfRule type="expression" dxfId="32" priority="9" stopIfTrue="1">
      <formula>IF(COUNTA($A29)=0,0,MOD(SUBTOTAL(103,$A$3:$A29),2)=1)</formula>
    </cfRule>
  </conditionalFormatting>
  <conditionalFormatting sqref="E6">
    <cfRule type="expression" dxfId="31" priority="8" stopIfTrue="1">
      <formula>IF(COUNTA($A6)=0,0,MOD(SUBTOTAL(103,$A$3:$A6),2)=1)</formula>
    </cfRule>
  </conditionalFormatting>
  <conditionalFormatting sqref="C13">
    <cfRule type="expression" dxfId="30" priority="7" stopIfTrue="1">
      <formula>IF(COUNTA($A13)=0,0,MOD(SUBTOTAL(103,$A$3:$A13),2)=1)</formula>
    </cfRule>
  </conditionalFormatting>
  <conditionalFormatting sqref="E13">
    <cfRule type="expression" dxfId="29" priority="6" stopIfTrue="1">
      <formula>IF(COUNTA($A13)=0,0,MOD(SUBTOTAL(103,$A$3:$A13),2)=1)</formula>
    </cfRule>
  </conditionalFormatting>
  <conditionalFormatting sqref="I4">
    <cfRule type="expression" dxfId="28" priority="5" stopIfTrue="1">
      <formula>IF(COUNTA($A4)=0,0,MOD(SUBTOTAL(103,$A$3:$A4),2)=1)</formula>
    </cfRule>
  </conditionalFormatting>
  <conditionalFormatting sqref="E4 C4">
    <cfRule type="expression" dxfId="27" priority="4" stopIfTrue="1">
      <formula>IF(COUNTA($A4)=0,0,MOD(SUBTOTAL(103,$A$3:$A4),2)=1)</formula>
    </cfRule>
  </conditionalFormatting>
  <conditionalFormatting sqref="C6">
    <cfRule type="expression" dxfId="26" priority="3" stopIfTrue="1">
      <formula>IF(COUNTA($A6)=0,0,MOD(SUBTOTAL(103,$A$3:$A6),2)=1)</formula>
    </cfRule>
  </conditionalFormatting>
  <conditionalFormatting sqref="C15">
    <cfRule type="expression" dxfId="25" priority="2" stopIfTrue="1">
      <formula>IF(COUNTA($A15)=0,0,MOD(SUBTOTAL(103,$A$3:$A15),2)=1)</formula>
    </cfRule>
  </conditionalFormatting>
  <conditionalFormatting sqref="A46:I50">
    <cfRule type="expression" dxfId="24" priority="1" stopIfTrue="1">
      <formula>IF(COUNTA($A46)=0,0,MOD(SUBTOTAL(103,$A$3:$A46),2)=1)</formula>
    </cfRule>
  </conditionalFormatting>
  <pageMargins left="0.7" right="0.7" top="0.75" bottom="0.75" header="0.3" footer="0.3"/>
  <pageSetup orientation="portrait" r:id="rId1"/>
  <ignoredErrors>
    <ignoredError sqref="C2 E2 G2 I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44"/>
  <sheetViews>
    <sheetView zoomScale="120" zoomScaleNormal="120" workbookViewId="0">
      <selection activeCell="K39" sqref="K39"/>
    </sheetView>
  </sheetViews>
  <sheetFormatPr defaultColWidth="9.140625" defaultRowHeight="15" x14ac:dyDescent="0.25"/>
  <cols>
    <col min="1" max="1" width="70.5703125" style="55" customWidth="1"/>
    <col min="2" max="2" width="1.5703125" style="41" customWidth="1"/>
    <col min="3" max="3" width="15.5703125" style="19" customWidth="1"/>
    <col min="4" max="4" width="1.5703125" style="41" customWidth="1"/>
    <col min="5" max="5" width="15.5703125" style="19" customWidth="1"/>
    <col min="6" max="16384" width="9.140625" style="19"/>
  </cols>
  <sheetData>
    <row r="1" spans="1:5" s="17" customFormat="1" ht="22.5" customHeight="1" x14ac:dyDescent="0.15">
      <c r="A1" s="79"/>
      <c r="B1" s="6"/>
      <c r="C1" s="111" t="s">
        <v>140</v>
      </c>
      <c r="D1" s="111"/>
      <c r="E1" s="111"/>
    </row>
    <row r="2" spans="1:5" s="17" customFormat="1" ht="10.5" x14ac:dyDescent="0.15">
      <c r="A2" s="3" t="s">
        <v>110</v>
      </c>
      <c r="B2" s="25"/>
      <c r="C2" s="103" t="s">
        <v>121</v>
      </c>
      <c r="E2" s="103" t="s">
        <v>122</v>
      </c>
    </row>
    <row r="3" spans="1:5" s="53" customFormat="1" ht="12" x14ac:dyDescent="0.2">
      <c r="A3" s="80" t="s">
        <v>80</v>
      </c>
      <c r="B3" s="81"/>
      <c r="C3" s="63"/>
      <c r="D3" s="64"/>
      <c r="E3" s="63"/>
    </row>
    <row r="4" spans="1:5" s="53" customFormat="1" ht="12" x14ac:dyDescent="0.2">
      <c r="A4" s="82" t="s">
        <v>20</v>
      </c>
      <c r="B4" s="81"/>
      <c r="C4" s="83">
        <v>-7397</v>
      </c>
      <c r="D4" s="64"/>
      <c r="E4" s="83">
        <v>-12698</v>
      </c>
    </row>
    <row r="5" spans="1:5" s="53" customFormat="1" ht="12" x14ac:dyDescent="0.2">
      <c r="A5" s="84" t="s">
        <v>134</v>
      </c>
      <c r="B5" s="81"/>
      <c r="C5" s="63"/>
      <c r="D5" s="64"/>
      <c r="E5" s="63"/>
    </row>
    <row r="6" spans="1:5" s="53" customFormat="1" ht="12" x14ac:dyDescent="0.2">
      <c r="A6" s="85" t="s">
        <v>9</v>
      </c>
      <c r="B6" s="81"/>
      <c r="C6" s="86">
        <v>19355</v>
      </c>
      <c r="D6" s="64"/>
      <c r="E6" s="86">
        <v>16916</v>
      </c>
    </row>
    <row r="7" spans="1:5" s="53" customFormat="1" ht="12" x14ac:dyDescent="0.2">
      <c r="A7" s="85" t="s">
        <v>81</v>
      </c>
      <c r="B7" s="81"/>
      <c r="C7" s="86">
        <v>330</v>
      </c>
      <c r="D7" s="64"/>
      <c r="E7" s="86">
        <v>930</v>
      </c>
    </row>
    <row r="8" spans="1:5" s="53" customFormat="1" ht="12" x14ac:dyDescent="0.2">
      <c r="A8" s="85" t="s">
        <v>82</v>
      </c>
      <c r="B8" s="81"/>
      <c r="C8" s="86">
        <v>8513</v>
      </c>
      <c r="D8" s="64"/>
      <c r="E8" s="86">
        <v>8067</v>
      </c>
    </row>
    <row r="9" spans="1:5" s="53" customFormat="1" ht="12" x14ac:dyDescent="0.2">
      <c r="A9" s="85" t="s">
        <v>2</v>
      </c>
      <c r="B9" s="81"/>
      <c r="C9" s="86">
        <v>31229</v>
      </c>
      <c r="D9" s="64"/>
      <c r="E9" s="86">
        <v>13939</v>
      </c>
    </row>
    <row r="10" spans="1:5" s="53" customFormat="1" ht="12" x14ac:dyDescent="0.2">
      <c r="A10" s="85" t="s">
        <v>83</v>
      </c>
      <c r="B10" s="81"/>
      <c r="C10" s="86">
        <v>-510</v>
      </c>
      <c r="D10" s="64"/>
      <c r="E10" s="86">
        <v>-5441</v>
      </c>
    </row>
    <row r="11" spans="1:5" s="53" customFormat="1" ht="12" x14ac:dyDescent="0.2">
      <c r="A11" s="85" t="s">
        <v>84</v>
      </c>
      <c r="B11" s="81"/>
      <c r="C11" s="86">
        <v>40</v>
      </c>
      <c r="D11" s="64"/>
      <c r="E11" s="87">
        <v>13</v>
      </c>
    </row>
    <row r="12" spans="1:5" s="53" customFormat="1" ht="12" x14ac:dyDescent="0.2">
      <c r="A12" s="82" t="s">
        <v>85</v>
      </c>
      <c r="B12" s="81"/>
      <c r="C12" s="63"/>
      <c r="D12" s="64"/>
      <c r="E12" s="63"/>
    </row>
    <row r="13" spans="1:5" s="53" customFormat="1" ht="12" x14ac:dyDescent="0.2">
      <c r="A13" s="85" t="s">
        <v>86</v>
      </c>
      <c r="B13" s="81"/>
      <c r="C13" s="86">
        <v>26770</v>
      </c>
      <c r="D13" s="64"/>
      <c r="E13" s="86">
        <v>16213</v>
      </c>
    </row>
    <row r="14" spans="1:5" s="53" customFormat="1" ht="12" x14ac:dyDescent="0.2">
      <c r="A14" s="85" t="s">
        <v>51</v>
      </c>
      <c r="B14" s="81"/>
      <c r="C14" s="86">
        <v>-7612</v>
      </c>
      <c r="D14" s="64"/>
      <c r="E14" s="86">
        <v>-1055</v>
      </c>
    </row>
    <row r="15" spans="1:5" s="53" customFormat="1" ht="12" x14ac:dyDescent="0.2">
      <c r="A15" s="85" t="s">
        <v>58</v>
      </c>
      <c r="B15" s="81"/>
      <c r="C15" s="86">
        <v>-5018</v>
      </c>
      <c r="D15" s="64"/>
      <c r="E15" s="86">
        <v>867</v>
      </c>
    </row>
    <row r="16" spans="1:5" s="53" customFormat="1" ht="12" x14ac:dyDescent="0.2">
      <c r="A16" s="85" t="s">
        <v>62</v>
      </c>
      <c r="B16" s="81"/>
      <c r="C16" s="86">
        <v>-2432</v>
      </c>
      <c r="D16" s="64"/>
      <c r="E16" s="86">
        <v>-3321</v>
      </c>
    </row>
    <row r="17" spans="1:6" s="53" customFormat="1" ht="12" x14ac:dyDescent="0.2">
      <c r="A17" s="85" t="s">
        <v>63</v>
      </c>
      <c r="B17" s="81"/>
      <c r="C17" s="86">
        <v>481</v>
      </c>
      <c r="D17" s="64"/>
      <c r="E17" s="86">
        <v>1274</v>
      </c>
    </row>
    <row r="18" spans="1:6" s="53" customFormat="1" ht="12" x14ac:dyDescent="0.2">
      <c r="A18" s="85" t="s">
        <v>65</v>
      </c>
      <c r="B18" s="81"/>
      <c r="C18" s="86">
        <v>483</v>
      </c>
      <c r="D18" s="64"/>
      <c r="E18" s="86">
        <f>-5847-26</f>
        <v>-5873</v>
      </c>
    </row>
    <row r="19" spans="1:6" s="53" customFormat="1" ht="12" x14ac:dyDescent="0.2">
      <c r="A19" s="85" t="s">
        <v>66</v>
      </c>
      <c r="B19" s="81"/>
      <c r="C19" s="86">
        <v>-8638</v>
      </c>
      <c r="D19" s="64"/>
      <c r="E19" s="86">
        <v>-2452</v>
      </c>
    </row>
    <row r="20" spans="1:6" s="53" customFormat="1" ht="12" x14ac:dyDescent="0.2">
      <c r="A20" s="88" t="s">
        <v>11</v>
      </c>
      <c r="B20" s="81"/>
      <c r="C20" s="89">
        <v>55594</v>
      </c>
      <c r="D20" s="64"/>
      <c r="E20" s="90">
        <v>27379</v>
      </c>
    </row>
    <row r="21" spans="1:6" s="53" customFormat="1" ht="12" x14ac:dyDescent="0.2">
      <c r="A21" s="80" t="s">
        <v>87</v>
      </c>
      <c r="B21" s="81"/>
      <c r="C21" s="63"/>
      <c r="D21" s="64"/>
      <c r="E21" s="63"/>
    </row>
    <row r="22" spans="1:6" s="53" customFormat="1" ht="12" x14ac:dyDescent="0.2">
      <c r="A22" s="82" t="s">
        <v>12</v>
      </c>
      <c r="B22" s="81"/>
      <c r="C22" s="86">
        <v>-6811</v>
      </c>
      <c r="D22" s="64"/>
      <c r="E22" s="70">
        <v>-4006</v>
      </c>
    </row>
    <row r="23" spans="1:6" s="53" customFormat="1" ht="12" x14ac:dyDescent="0.2">
      <c r="A23" s="82" t="s">
        <v>128</v>
      </c>
      <c r="B23" s="81"/>
      <c r="C23" s="87">
        <v>-5472</v>
      </c>
      <c r="D23" s="64"/>
      <c r="E23" s="74">
        <v>-32279</v>
      </c>
    </row>
    <row r="24" spans="1:6" s="53" customFormat="1" ht="12" x14ac:dyDescent="0.2">
      <c r="A24" s="82" t="s">
        <v>88</v>
      </c>
      <c r="B24" s="81"/>
      <c r="C24" s="86">
        <v>-344</v>
      </c>
      <c r="D24" s="64"/>
      <c r="E24" s="74">
        <v>-433</v>
      </c>
    </row>
    <row r="25" spans="1:6" s="53" customFormat="1" ht="12" x14ac:dyDescent="0.2">
      <c r="A25" s="82" t="s">
        <v>89</v>
      </c>
      <c r="B25" s="81"/>
      <c r="C25" s="87">
        <v>-284</v>
      </c>
      <c r="D25" s="64"/>
      <c r="E25" s="87">
        <v>152</v>
      </c>
    </row>
    <row r="26" spans="1:6" s="53" customFormat="1" ht="12" x14ac:dyDescent="0.2">
      <c r="A26" s="88" t="s">
        <v>90</v>
      </c>
      <c r="B26" s="81"/>
      <c r="C26" s="89">
        <v>-12911</v>
      </c>
      <c r="D26" s="64"/>
      <c r="E26" s="89">
        <v>-36566</v>
      </c>
    </row>
    <row r="27" spans="1:6" s="53" customFormat="1" ht="12" x14ac:dyDescent="0.2">
      <c r="A27" s="80" t="s">
        <v>91</v>
      </c>
      <c r="B27" s="81"/>
      <c r="C27" s="63"/>
      <c r="D27" s="64"/>
      <c r="E27" s="86"/>
    </row>
    <row r="28" spans="1:6" s="53" customFormat="1" ht="12" x14ac:dyDescent="0.2">
      <c r="A28" s="82" t="s">
        <v>135</v>
      </c>
      <c r="B28" s="81"/>
      <c r="C28" s="87">
        <v>200000</v>
      </c>
      <c r="D28" s="64"/>
      <c r="E28" s="87">
        <v>0</v>
      </c>
    </row>
    <row r="29" spans="1:6" s="53" customFormat="1" ht="12" x14ac:dyDescent="0.2">
      <c r="A29" s="82" t="s">
        <v>92</v>
      </c>
      <c r="B29" s="81"/>
      <c r="C29" s="87">
        <v>-30000</v>
      </c>
      <c r="D29" s="64"/>
      <c r="E29" s="87">
        <v>0</v>
      </c>
      <c r="F29" s="54"/>
    </row>
    <row r="30" spans="1:6" s="53" customFormat="1" ht="12" x14ac:dyDescent="0.2">
      <c r="A30" s="84" t="s">
        <v>136</v>
      </c>
      <c r="B30" s="81"/>
      <c r="C30" s="87">
        <v>2110</v>
      </c>
      <c r="D30" s="64"/>
      <c r="E30" s="87">
        <v>0</v>
      </c>
    </row>
    <row r="31" spans="1:6" s="53" customFormat="1" ht="12" x14ac:dyDescent="0.2">
      <c r="A31" s="82" t="s">
        <v>137</v>
      </c>
      <c r="B31" s="81"/>
      <c r="C31" s="86">
        <v>2059</v>
      </c>
      <c r="D31" s="64"/>
      <c r="E31" s="86">
        <v>1094</v>
      </c>
      <c r="F31" s="54"/>
    </row>
    <row r="32" spans="1:6" s="53" customFormat="1" ht="12" x14ac:dyDescent="0.2">
      <c r="A32" s="82" t="s">
        <v>138</v>
      </c>
      <c r="B32" s="81"/>
      <c r="C32" s="87">
        <v>0</v>
      </c>
      <c r="D32" s="64"/>
      <c r="E32" s="86">
        <v>30000</v>
      </c>
      <c r="F32" s="54"/>
    </row>
    <row r="33" spans="1:5" s="53" customFormat="1" ht="12" x14ac:dyDescent="0.2">
      <c r="A33" s="82" t="s">
        <v>93</v>
      </c>
      <c r="B33" s="81"/>
      <c r="C33" s="87">
        <v>-434</v>
      </c>
      <c r="D33" s="64"/>
      <c r="E33" s="87">
        <v>-401</v>
      </c>
    </row>
    <row r="34" spans="1:5" s="53" customFormat="1" ht="12" x14ac:dyDescent="0.2">
      <c r="A34" s="88" t="s">
        <v>139</v>
      </c>
      <c r="B34" s="81"/>
      <c r="C34" s="89">
        <v>173735</v>
      </c>
      <c r="D34" s="64"/>
      <c r="E34" s="89">
        <v>30693</v>
      </c>
    </row>
    <row r="35" spans="1:5" s="53" customFormat="1" ht="12" x14ac:dyDescent="0.2">
      <c r="A35" s="80" t="s">
        <v>94</v>
      </c>
      <c r="B35" s="81"/>
      <c r="C35" s="89">
        <v>-1951</v>
      </c>
      <c r="D35" s="64"/>
      <c r="E35" s="90">
        <v>676</v>
      </c>
    </row>
    <row r="36" spans="1:5" s="53" customFormat="1" ht="12" x14ac:dyDescent="0.2">
      <c r="A36" s="80" t="s">
        <v>95</v>
      </c>
      <c r="B36" s="81"/>
      <c r="C36" s="91">
        <v>214467</v>
      </c>
      <c r="D36" s="64"/>
      <c r="E36" s="86">
        <v>22182</v>
      </c>
    </row>
    <row r="37" spans="1:5" s="53" customFormat="1" ht="12" x14ac:dyDescent="0.2">
      <c r="A37" s="80" t="s">
        <v>96</v>
      </c>
      <c r="B37" s="81"/>
      <c r="C37" s="86">
        <v>241547</v>
      </c>
      <c r="D37" s="64"/>
      <c r="E37" s="86">
        <v>223497</v>
      </c>
    </row>
    <row r="38" spans="1:5" s="53" customFormat="1" ht="12.75" thickBot="1" x14ac:dyDescent="0.25">
      <c r="A38" s="80" t="s">
        <v>97</v>
      </c>
      <c r="B38" s="81"/>
      <c r="C38" s="92">
        <v>456014</v>
      </c>
      <c r="D38" s="64"/>
      <c r="E38" s="92">
        <v>245679</v>
      </c>
    </row>
    <row r="39" spans="1:5" s="53" customFormat="1" ht="12.75" thickTop="1" x14ac:dyDescent="0.2">
      <c r="A39" s="80" t="s">
        <v>118</v>
      </c>
      <c r="B39" s="81"/>
      <c r="C39" s="63"/>
      <c r="D39" s="64"/>
      <c r="E39" s="63"/>
    </row>
    <row r="40" spans="1:5" s="53" customFormat="1" ht="12" x14ac:dyDescent="0.2">
      <c r="A40" s="82" t="s">
        <v>98</v>
      </c>
      <c r="B40" s="81"/>
      <c r="C40" s="68">
        <v>344</v>
      </c>
      <c r="D40" s="64"/>
      <c r="E40" s="83">
        <v>320</v>
      </c>
    </row>
    <row r="41" spans="1:5" s="53" customFormat="1" ht="12" x14ac:dyDescent="0.2">
      <c r="A41" s="82" t="s">
        <v>99</v>
      </c>
      <c r="B41" s="81"/>
      <c r="C41" s="68">
        <v>8077</v>
      </c>
      <c r="D41" s="64"/>
      <c r="E41" s="83">
        <v>12142</v>
      </c>
    </row>
    <row r="42" spans="1:5" x14ac:dyDescent="0.25">
      <c r="A42" s="80" t="s">
        <v>100</v>
      </c>
      <c r="B42" s="81"/>
      <c r="C42" s="63"/>
      <c r="D42" s="64"/>
      <c r="E42" s="63"/>
    </row>
    <row r="43" spans="1:5" x14ac:dyDescent="0.25">
      <c r="A43" s="82" t="s">
        <v>101</v>
      </c>
      <c r="B43" s="81"/>
      <c r="C43" s="93">
        <v>0</v>
      </c>
      <c r="D43" s="64"/>
      <c r="E43" s="83">
        <v>117</v>
      </c>
    </row>
    <row r="44" spans="1:5" ht="24.75" x14ac:dyDescent="0.25">
      <c r="A44" s="84" t="s">
        <v>119</v>
      </c>
      <c r="B44" s="81"/>
      <c r="C44" s="83">
        <v>480</v>
      </c>
      <c r="D44" s="64"/>
      <c r="E44" s="83">
        <v>208</v>
      </c>
    </row>
  </sheetData>
  <mergeCells count="1">
    <mergeCell ref="C1:E1"/>
  </mergeCells>
  <conditionalFormatting sqref="A3:E7 A9:E22 A24:E29 A31:E44">
    <cfRule type="expression" dxfId="23" priority="4" stopIfTrue="1">
      <formula>IF(COUNTA($A3)=0,0,MOD(SUBTOTAL(103,$A$3:$A3),2)=1)</formula>
    </cfRule>
  </conditionalFormatting>
  <conditionalFormatting sqref="A8:E8">
    <cfRule type="expression" dxfId="22" priority="3" stopIfTrue="1">
      <formula>IF(COUNTA($A8)=0,0,MOD(SUBTOTAL(103,$A$3:$A8),2)=1)</formula>
    </cfRule>
  </conditionalFormatting>
  <conditionalFormatting sqref="A23:E23">
    <cfRule type="expression" dxfId="21" priority="2" stopIfTrue="1">
      <formula>IF(COUNTA($A23)=0,0,MOD(SUBTOTAL(103,$A$3:$A23),2)=1)</formula>
    </cfRule>
  </conditionalFormatting>
  <conditionalFormatting sqref="A30:E30">
    <cfRule type="expression" dxfId="20" priority="1" stopIfTrue="1">
      <formula>IF(COUNTA($A30)=0,0,MOD(SUBTOTAL(103,$A$3:$A30),2)=1)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21"/>
  <sheetViews>
    <sheetView zoomScale="120" zoomScaleNormal="120" workbookViewId="0">
      <selection activeCell="A28" sqref="A28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  <col min="10" max="10" width="4.570312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15.75" customHeight="1" x14ac:dyDescent="0.25">
      <c r="A2" s="1"/>
      <c r="B2" s="2"/>
      <c r="C2" s="109" t="s">
        <v>147</v>
      </c>
      <c r="D2" s="109"/>
      <c r="E2" s="109"/>
      <c r="F2" s="94"/>
      <c r="G2" s="109" t="s">
        <v>148</v>
      </c>
      <c r="H2" s="109"/>
      <c r="I2" s="109"/>
    </row>
    <row r="3" spans="1:9" x14ac:dyDescent="0.25">
      <c r="A3" s="3" t="s">
        <v>1</v>
      </c>
      <c r="B3" s="4"/>
      <c r="C3" s="103" t="s">
        <v>121</v>
      </c>
      <c r="D3" s="6"/>
      <c r="E3" s="103" t="s">
        <v>122</v>
      </c>
      <c r="F3" s="6"/>
      <c r="G3" s="103" t="str">
        <f>+C3</f>
        <v>2021</v>
      </c>
      <c r="H3" s="6"/>
      <c r="I3" s="103" t="str">
        <f>+E3</f>
        <v>2020</v>
      </c>
    </row>
    <row r="4" spans="1:9" x14ac:dyDescent="0.25">
      <c r="A4" s="7" t="s">
        <v>20</v>
      </c>
      <c r="B4" s="7"/>
      <c r="C4" s="8">
        <v>-8109</v>
      </c>
      <c r="D4" s="9"/>
      <c r="E4" s="8">
        <v>-8505</v>
      </c>
      <c r="F4" s="9"/>
      <c r="G4" s="8">
        <v>-7397</v>
      </c>
      <c r="H4" s="9"/>
      <c r="I4" s="8">
        <v>-12698</v>
      </c>
    </row>
    <row r="5" spans="1:9" x14ac:dyDescent="0.25">
      <c r="A5" s="7" t="s">
        <v>2</v>
      </c>
      <c r="B5" s="7"/>
      <c r="C5" s="10">
        <v>10933</v>
      </c>
      <c r="D5" s="9"/>
      <c r="E5" s="10">
        <v>6234</v>
      </c>
      <c r="F5" s="9"/>
      <c r="G5" s="10">
        <v>31229</v>
      </c>
      <c r="H5" s="9"/>
      <c r="I5" s="10">
        <v>13939</v>
      </c>
    </row>
    <row r="6" spans="1:9" x14ac:dyDescent="0.25">
      <c r="A6" s="7" t="s">
        <v>3</v>
      </c>
      <c r="B6" s="7"/>
      <c r="C6" s="10">
        <v>4432</v>
      </c>
      <c r="D6" s="9"/>
      <c r="E6" s="10">
        <v>3858</v>
      </c>
      <c r="F6" s="9"/>
      <c r="G6" s="10">
        <v>13924</v>
      </c>
      <c r="H6" s="9"/>
      <c r="I6" s="10">
        <v>11390</v>
      </c>
    </row>
    <row r="7" spans="1:9" x14ac:dyDescent="0.25">
      <c r="A7" s="7" t="s">
        <v>107</v>
      </c>
      <c r="B7" s="7"/>
      <c r="C7" s="11">
        <v>2876</v>
      </c>
      <c r="D7" s="9"/>
      <c r="E7" s="11">
        <v>2725</v>
      </c>
      <c r="F7" s="9"/>
      <c r="G7" s="11">
        <v>8513</v>
      </c>
      <c r="H7" s="9"/>
      <c r="I7" s="11">
        <v>8062</v>
      </c>
    </row>
    <row r="8" spans="1:9" x14ac:dyDescent="0.25">
      <c r="A8" s="7" t="s">
        <v>120</v>
      </c>
      <c r="B8" s="7"/>
      <c r="C8" s="11">
        <v>-124</v>
      </c>
      <c r="D8" s="9"/>
      <c r="E8" s="11">
        <v>0</v>
      </c>
      <c r="F8" s="9"/>
      <c r="G8" s="11">
        <v>4954</v>
      </c>
      <c r="H8" s="9"/>
      <c r="I8" s="11">
        <v>0</v>
      </c>
    </row>
    <row r="9" spans="1:9" x14ac:dyDescent="0.25">
      <c r="A9" s="7" t="s">
        <v>108</v>
      </c>
      <c r="B9" s="7"/>
      <c r="C9" s="11">
        <v>-366</v>
      </c>
      <c r="D9" s="9"/>
      <c r="E9" s="11">
        <v>1294</v>
      </c>
      <c r="F9" s="9"/>
      <c r="G9" s="11">
        <v>-10044</v>
      </c>
      <c r="H9" s="9"/>
      <c r="I9" s="11">
        <v>2375</v>
      </c>
    </row>
    <row r="10" spans="1:9" ht="16.5" x14ac:dyDescent="0.25">
      <c r="A10" s="7" t="s">
        <v>150</v>
      </c>
      <c r="B10" s="7"/>
      <c r="C10" s="11">
        <v>0</v>
      </c>
      <c r="D10" s="9"/>
      <c r="E10" s="11">
        <v>-950</v>
      </c>
      <c r="F10" s="9"/>
      <c r="G10" s="11">
        <v>0</v>
      </c>
      <c r="H10" s="9"/>
      <c r="I10" s="11">
        <v>-372</v>
      </c>
    </row>
    <row r="11" spans="1:9" x14ac:dyDescent="0.25">
      <c r="A11" s="12" t="s">
        <v>103</v>
      </c>
      <c r="B11" s="7"/>
      <c r="C11" s="37">
        <v>9642</v>
      </c>
      <c r="D11" s="9"/>
      <c r="E11" s="37">
        <v>4656</v>
      </c>
      <c r="F11" s="9"/>
      <c r="G11" s="37">
        <v>41179</v>
      </c>
      <c r="H11" s="9"/>
      <c r="I11" s="37">
        <v>22696</v>
      </c>
    </row>
    <row r="12" spans="1:9" x14ac:dyDescent="0.25">
      <c r="A12" s="7" t="s">
        <v>151</v>
      </c>
      <c r="B12" s="7"/>
      <c r="C12" s="11">
        <v>1743</v>
      </c>
      <c r="D12" s="9"/>
      <c r="E12" s="11">
        <v>1765</v>
      </c>
      <c r="F12" s="9"/>
      <c r="G12" s="11">
        <v>5431</v>
      </c>
      <c r="H12" s="9"/>
      <c r="I12" s="11">
        <v>5526</v>
      </c>
    </row>
    <row r="13" spans="1:9" x14ac:dyDescent="0.25">
      <c r="A13" s="7" t="s">
        <v>152</v>
      </c>
      <c r="B13" s="7"/>
      <c r="C13" s="11">
        <v>59</v>
      </c>
      <c r="D13" s="9"/>
      <c r="E13" s="11">
        <v>118</v>
      </c>
      <c r="F13" s="9"/>
      <c r="G13" s="11">
        <v>210</v>
      </c>
      <c r="H13" s="9"/>
      <c r="I13" s="11">
        <v>-601</v>
      </c>
    </row>
    <row r="14" spans="1:9" x14ac:dyDescent="0.25">
      <c r="A14" s="7" t="s">
        <v>153</v>
      </c>
      <c r="B14" s="7"/>
      <c r="C14" s="11">
        <v>3388</v>
      </c>
      <c r="D14" s="9"/>
      <c r="E14" s="11">
        <v>1636</v>
      </c>
      <c r="F14" s="9"/>
      <c r="G14" s="11">
        <v>14468</v>
      </c>
      <c r="H14" s="9"/>
      <c r="I14" s="11">
        <v>7975</v>
      </c>
    </row>
    <row r="15" spans="1:9" ht="15.75" thickBot="1" x14ac:dyDescent="0.3">
      <c r="A15" s="12" t="s">
        <v>10</v>
      </c>
      <c r="B15" s="9"/>
      <c r="C15" s="13">
        <v>14832</v>
      </c>
      <c r="D15" s="9"/>
      <c r="E15" s="13">
        <v>8175</v>
      </c>
      <c r="F15" s="9"/>
      <c r="G15" s="13">
        <v>61288</v>
      </c>
      <c r="H15" s="9"/>
      <c r="I15" s="13">
        <v>35596</v>
      </c>
    </row>
    <row r="16" spans="1:9" ht="15.75" thickTop="1" x14ac:dyDescent="0.25">
      <c r="A16" s="12"/>
      <c r="B16" s="7"/>
      <c r="C16" s="10"/>
      <c r="D16" s="9"/>
      <c r="E16" s="10"/>
      <c r="F16" s="9"/>
      <c r="G16" s="10"/>
      <c r="H16" s="9"/>
      <c r="I16" s="10"/>
    </row>
    <row r="17" spans="1:9" x14ac:dyDescent="0.25">
      <c r="A17" s="7" t="s">
        <v>154</v>
      </c>
      <c r="B17" s="7"/>
      <c r="C17" s="14">
        <v>-0.10704950495049505</v>
      </c>
      <c r="D17" s="15"/>
      <c r="E17" s="14">
        <v>-0.11601260383844171</v>
      </c>
      <c r="F17" s="15"/>
      <c r="G17" s="14">
        <v>-9.833036450163507E-2</v>
      </c>
      <c r="H17" s="15"/>
      <c r="I17" s="14">
        <v>-0.17399525891009743</v>
      </c>
    </row>
    <row r="18" spans="1:9" x14ac:dyDescent="0.25">
      <c r="A18" s="7" t="s">
        <v>104</v>
      </c>
      <c r="B18" s="7"/>
      <c r="C18" s="14">
        <v>0.11</v>
      </c>
      <c r="D18" s="15"/>
      <c r="E18" s="14">
        <v>0.06</v>
      </c>
      <c r="F18" s="15"/>
      <c r="G18" s="14">
        <v>0.47716106604866743</v>
      </c>
      <c r="H18" s="15"/>
      <c r="I18" s="14">
        <v>0.28123915737298638</v>
      </c>
    </row>
    <row r="19" spans="1:9" x14ac:dyDescent="0.25">
      <c r="A19" s="12"/>
      <c r="B19" s="7"/>
      <c r="C19" s="10"/>
      <c r="D19" s="9"/>
      <c r="E19" s="10"/>
      <c r="F19" s="9"/>
      <c r="G19" s="10"/>
      <c r="H19" s="9"/>
      <c r="I19" s="10"/>
    </row>
    <row r="20" spans="1:9" x14ac:dyDescent="0.25">
      <c r="A20" s="7" t="s">
        <v>4</v>
      </c>
      <c r="B20" s="7"/>
      <c r="C20" s="10">
        <v>75750</v>
      </c>
      <c r="D20" s="16"/>
      <c r="E20" s="10">
        <v>73311</v>
      </c>
      <c r="F20" s="16"/>
      <c r="G20" s="10">
        <v>75226</v>
      </c>
      <c r="H20" s="16"/>
      <c r="I20" s="10">
        <v>72979</v>
      </c>
    </row>
    <row r="21" spans="1:9" x14ac:dyDescent="0.25">
      <c r="A21" s="7" t="s">
        <v>5</v>
      </c>
      <c r="B21" s="7"/>
      <c r="C21" s="10">
        <v>86300</v>
      </c>
      <c r="D21" s="16"/>
      <c r="E21" s="10">
        <v>80700</v>
      </c>
      <c r="F21" s="16"/>
      <c r="G21" s="10">
        <v>86300</v>
      </c>
      <c r="H21" s="16"/>
      <c r="I21" s="10">
        <v>80700</v>
      </c>
    </row>
  </sheetData>
  <mergeCells count="3">
    <mergeCell ref="C2:E2"/>
    <mergeCell ref="C1:I1"/>
    <mergeCell ref="G2:I2"/>
  </mergeCells>
  <conditionalFormatting sqref="A4:I4 A5:B5 D5 F5 H5 A6:I7 A16:I21 A9:I11">
    <cfRule type="expression" dxfId="19" priority="6" stopIfTrue="1">
      <formula>IF(COUNTA($A4)=0,0,MOD(SUBTOTAL(103,$A$4:$A4),2)=1)</formula>
    </cfRule>
  </conditionalFormatting>
  <conditionalFormatting sqref="C5">
    <cfRule type="expression" dxfId="18" priority="5" stopIfTrue="1">
      <formula>IF(COUNTA($A5)=0,0,MOD(SUBTOTAL(103,$A$4:$A5),2)=1)</formula>
    </cfRule>
  </conditionalFormatting>
  <conditionalFormatting sqref="I5 G5 E5">
    <cfRule type="expression" dxfId="17" priority="4" stopIfTrue="1">
      <formula>IF(COUNTA($A5)=0,0,MOD(SUBTOTAL(103,$A$4:$A5),2)=1)</formula>
    </cfRule>
  </conditionalFormatting>
  <conditionalFormatting sqref="A8:I8">
    <cfRule type="expression" dxfId="16" priority="3" stopIfTrue="1">
      <formula>IF(COUNTA($A8)=0,0,MOD(SUBTOTAL(103,$A$4:$A8),2)=1)</formula>
    </cfRule>
  </conditionalFormatting>
  <conditionalFormatting sqref="A15:I15">
    <cfRule type="expression" dxfId="15" priority="2" stopIfTrue="1">
      <formula>IF(COUNTA($A15)=0,0,MOD(SUBTOTAL(103,$A$4:$A15),2)=1)</formula>
    </cfRule>
  </conditionalFormatting>
  <conditionalFormatting sqref="A12:I14">
    <cfRule type="expression" dxfId="14" priority="1" stopIfTrue="1">
      <formula>IF(COUNTA($A12)=0,0,MOD(SUBTOTAL(103,$A$4:$A12),2)=1)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10" zoomScaleNormal="110" workbookViewId="0">
      <selection activeCell="K5" sqref="K5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7109375" customWidth="1"/>
    <col min="7" max="7" width="15.7109375" customWidth="1"/>
    <col min="8" max="8" width="1.7109375" customWidth="1"/>
    <col min="9" max="9" width="15.7109375" customWidth="1"/>
  </cols>
  <sheetData>
    <row r="1" spans="1:9" ht="15" customHeight="1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15" customHeight="1" x14ac:dyDescent="0.25">
      <c r="A2" s="1"/>
      <c r="B2" s="2"/>
      <c r="C2" s="112" t="s">
        <v>147</v>
      </c>
      <c r="D2" s="112"/>
      <c r="E2" s="112"/>
      <c r="F2" s="1"/>
      <c r="G2" s="112" t="s">
        <v>147</v>
      </c>
      <c r="H2" s="112"/>
      <c r="I2" s="112"/>
    </row>
    <row r="3" spans="1:9" ht="15" customHeight="1" x14ac:dyDescent="0.25">
      <c r="A3" s="3" t="s">
        <v>6</v>
      </c>
      <c r="B3" s="2"/>
      <c r="C3" s="103" t="s">
        <v>121</v>
      </c>
      <c r="D3" s="6"/>
      <c r="E3" s="103" t="s">
        <v>122</v>
      </c>
      <c r="F3" s="17"/>
      <c r="G3" s="103" t="s">
        <v>121</v>
      </c>
      <c r="H3" s="6"/>
      <c r="I3" s="103" t="s">
        <v>122</v>
      </c>
    </row>
    <row r="4" spans="1:9" x14ac:dyDescent="0.25">
      <c r="A4" s="7" t="s">
        <v>155</v>
      </c>
      <c r="B4" s="7"/>
      <c r="C4" s="8">
        <v>872</v>
      </c>
      <c r="D4" s="9"/>
      <c r="E4" s="8">
        <v>-6022</v>
      </c>
      <c r="F4" s="9"/>
      <c r="G4" s="8">
        <v>55594</v>
      </c>
      <c r="H4" s="9"/>
      <c r="I4" s="8">
        <v>27379</v>
      </c>
    </row>
    <row r="5" spans="1:9" x14ac:dyDescent="0.25">
      <c r="A5" s="7" t="s">
        <v>12</v>
      </c>
      <c r="B5" s="9"/>
      <c r="C5" s="11">
        <v>-1420</v>
      </c>
      <c r="D5" s="9"/>
      <c r="E5" s="11">
        <v>-1476</v>
      </c>
      <c r="F5" s="9"/>
      <c r="G5" s="11">
        <v>-6811</v>
      </c>
      <c r="H5" s="9"/>
      <c r="I5" s="11">
        <v>-4006</v>
      </c>
    </row>
    <row r="6" spans="1:9" ht="15.75" thickBot="1" x14ac:dyDescent="0.3">
      <c r="A6" s="12" t="s">
        <v>126</v>
      </c>
      <c r="B6" s="9"/>
      <c r="C6" s="13">
        <v>-548</v>
      </c>
      <c r="D6" s="9"/>
      <c r="E6" s="13">
        <v>-7498</v>
      </c>
      <c r="F6" s="9"/>
      <c r="G6" s="13">
        <v>48783</v>
      </c>
      <c r="H6" s="9"/>
      <c r="I6" s="13">
        <v>23373</v>
      </c>
    </row>
    <row r="7" spans="1:9" ht="15.75" thickTop="1" x14ac:dyDescent="0.25"/>
  </sheetData>
  <mergeCells count="3">
    <mergeCell ref="C2:E2"/>
    <mergeCell ref="C1:I1"/>
    <mergeCell ref="G2:I2"/>
  </mergeCells>
  <conditionalFormatting sqref="A4:I6">
    <cfRule type="expression" dxfId="13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5"/>
  <sheetViews>
    <sheetView zoomScale="110" zoomScaleNormal="110" workbookViewId="0">
      <selection activeCell="G22" sqref="G22"/>
    </sheetView>
  </sheetViews>
  <sheetFormatPr defaultRowHeight="15" x14ac:dyDescent="0.25"/>
  <cols>
    <col min="1" max="1" width="70.5703125" customWidth="1"/>
    <col min="2" max="2" width="1.5703125" customWidth="1"/>
    <col min="3" max="3" width="15.5703125" customWidth="1"/>
    <col min="4" max="4" width="1.5703125" customWidth="1"/>
    <col min="5" max="5" width="15.5703125" customWidth="1"/>
    <col min="6" max="6" width="1.5703125" customWidth="1"/>
    <col min="7" max="7" width="15.5703125" customWidth="1"/>
    <col min="8" max="8" width="1.5703125" customWidth="1"/>
    <col min="9" max="9" width="15.5703125" customWidth="1"/>
  </cols>
  <sheetData>
    <row r="1" spans="1:9" x14ac:dyDescent="0.25">
      <c r="C1" s="110" t="s">
        <v>0</v>
      </c>
      <c r="D1" s="110"/>
      <c r="E1" s="110"/>
      <c r="F1" s="110"/>
      <c r="G1" s="110"/>
      <c r="H1" s="110"/>
      <c r="I1" s="110"/>
    </row>
    <row r="2" spans="1:9" ht="24" customHeight="1" x14ac:dyDescent="0.25">
      <c r="A2" s="1"/>
      <c r="B2" s="2"/>
      <c r="C2" s="111" t="s">
        <v>156</v>
      </c>
      <c r="D2" s="111"/>
      <c r="E2" s="111"/>
      <c r="F2" s="94"/>
      <c r="G2" s="111" t="s">
        <v>106</v>
      </c>
      <c r="H2" s="111"/>
      <c r="I2" s="111"/>
    </row>
    <row r="3" spans="1:9" x14ac:dyDescent="0.25">
      <c r="A3" s="3" t="s">
        <v>6</v>
      </c>
      <c r="B3" s="4"/>
      <c r="C3" s="103" t="s">
        <v>18</v>
      </c>
      <c r="D3" s="6"/>
      <c r="E3" s="103" t="s">
        <v>19</v>
      </c>
      <c r="F3" s="6"/>
      <c r="G3" s="103" t="str">
        <f>+C3</f>
        <v>Low</v>
      </c>
      <c r="H3" s="6"/>
      <c r="I3" s="103" t="str">
        <f>+E3</f>
        <v>High</v>
      </c>
    </row>
    <row r="4" spans="1:9" x14ac:dyDescent="0.25">
      <c r="A4" s="7" t="s">
        <v>20</v>
      </c>
      <c r="B4" s="7"/>
      <c r="C4" s="8">
        <v>-13100</v>
      </c>
      <c r="D4" s="9"/>
      <c r="E4" s="8">
        <v>-10200</v>
      </c>
      <c r="F4" s="9"/>
      <c r="G4" s="8">
        <v>-20800</v>
      </c>
      <c r="H4" s="9"/>
      <c r="I4" s="8">
        <v>-17900</v>
      </c>
    </row>
    <row r="5" spans="1:9" x14ac:dyDescent="0.25">
      <c r="A5" s="7" t="s">
        <v>2</v>
      </c>
      <c r="B5" s="7"/>
      <c r="C5" s="10">
        <v>11500</v>
      </c>
      <c r="D5" s="9"/>
      <c r="E5" s="10">
        <v>11500</v>
      </c>
      <c r="F5" s="9"/>
      <c r="G5" s="10">
        <v>42700</v>
      </c>
      <c r="H5" s="9"/>
      <c r="I5" s="10">
        <v>42700</v>
      </c>
    </row>
    <row r="6" spans="1:9" x14ac:dyDescent="0.25">
      <c r="A6" s="7" t="s">
        <v>3</v>
      </c>
      <c r="B6" s="7"/>
      <c r="C6" s="10">
        <v>4200</v>
      </c>
      <c r="D6" s="9"/>
      <c r="E6" s="10">
        <v>4200</v>
      </c>
      <c r="F6" s="9"/>
      <c r="G6" s="10">
        <v>18100</v>
      </c>
      <c r="H6" s="9"/>
      <c r="I6" s="10">
        <v>18100</v>
      </c>
    </row>
    <row r="7" spans="1:9" x14ac:dyDescent="0.25">
      <c r="A7" s="7" t="s">
        <v>107</v>
      </c>
      <c r="B7" s="7"/>
      <c r="C7" s="104">
        <v>2900</v>
      </c>
      <c r="D7" s="9"/>
      <c r="E7" s="104">
        <v>2900</v>
      </c>
      <c r="F7" s="9"/>
      <c r="G7" s="10">
        <v>11400</v>
      </c>
      <c r="H7" s="9"/>
      <c r="I7" s="10">
        <v>11400</v>
      </c>
    </row>
    <row r="8" spans="1:9" x14ac:dyDescent="0.25">
      <c r="A8" s="7" t="s">
        <v>120</v>
      </c>
      <c r="B8" s="7"/>
      <c r="C8" s="104">
        <v>0</v>
      </c>
      <c r="D8" s="9"/>
      <c r="E8" s="104">
        <v>0</v>
      </c>
      <c r="F8" s="9"/>
      <c r="G8" s="10">
        <v>5000</v>
      </c>
      <c r="H8" s="9"/>
      <c r="I8" s="10">
        <v>5000</v>
      </c>
    </row>
    <row r="9" spans="1:9" x14ac:dyDescent="0.25">
      <c r="A9" s="7" t="s">
        <v>108</v>
      </c>
      <c r="B9" s="7"/>
      <c r="C9" s="10">
        <v>1300</v>
      </c>
      <c r="D9" s="9"/>
      <c r="E9" s="10">
        <v>600</v>
      </c>
      <c r="F9" s="9"/>
      <c r="G9" s="10">
        <v>-8700</v>
      </c>
      <c r="H9" s="9"/>
      <c r="I9" s="10">
        <v>-9400</v>
      </c>
    </row>
    <row r="10" spans="1:9" x14ac:dyDescent="0.25">
      <c r="A10" s="12" t="s">
        <v>103</v>
      </c>
      <c r="B10" s="7"/>
      <c r="C10" s="37">
        <v>6800</v>
      </c>
      <c r="D10" s="16"/>
      <c r="E10" s="37">
        <v>9000</v>
      </c>
      <c r="F10" s="16"/>
      <c r="G10" s="37">
        <v>47700</v>
      </c>
      <c r="H10" s="16"/>
      <c r="I10" s="37">
        <v>49900</v>
      </c>
    </row>
    <row r="11" spans="1:9" x14ac:dyDescent="0.25">
      <c r="A11" s="7" t="s">
        <v>151</v>
      </c>
      <c r="B11" s="7"/>
      <c r="C11" s="104">
        <v>1700</v>
      </c>
      <c r="D11" s="9"/>
      <c r="E11" s="104">
        <v>1700</v>
      </c>
      <c r="F11" s="9"/>
      <c r="G11" s="10">
        <v>7200</v>
      </c>
      <c r="H11" s="9"/>
      <c r="I11" s="10">
        <v>7200</v>
      </c>
    </row>
    <row r="12" spans="1:9" x14ac:dyDescent="0.25">
      <c r="A12" s="7" t="s">
        <v>157</v>
      </c>
      <c r="B12" s="7"/>
      <c r="C12" s="10">
        <v>100</v>
      </c>
      <c r="D12" s="9"/>
      <c r="E12" s="10">
        <v>100</v>
      </c>
      <c r="F12" s="9"/>
      <c r="G12" s="10">
        <v>300</v>
      </c>
      <c r="H12" s="9"/>
      <c r="I12" s="10">
        <v>300</v>
      </c>
    </row>
    <row r="13" spans="1:9" x14ac:dyDescent="0.25">
      <c r="A13" s="7" t="s">
        <v>153</v>
      </c>
      <c r="B13" s="7"/>
      <c r="C13" s="104">
        <v>2400</v>
      </c>
      <c r="D13" s="9"/>
      <c r="E13" s="104">
        <v>3200</v>
      </c>
      <c r="F13" s="9"/>
      <c r="G13" s="104">
        <v>16800</v>
      </c>
      <c r="H13" s="9"/>
      <c r="I13" s="104">
        <v>17600</v>
      </c>
    </row>
    <row r="14" spans="1:9" ht="15.75" thickBot="1" x14ac:dyDescent="0.3">
      <c r="A14" s="12" t="s">
        <v>10</v>
      </c>
      <c r="B14" s="7"/>
      <c r="C14" s="13">
        <v>11000</v>
      </c>
      <c r="D14" s="9"/>
      <c r="E14" s="13">
        <v>14000</v>
      </c>
      <c r="F14" s="9"/>
      <c r="G14" s="13">
        <v>72000</v>
      </c>
      <c r="H14" s="9"/>
      <c r="I14" s="13">
        <v>75000</v>
      </c>
    </row>
    <row r="15" spans="1:9" ht="15.75" thickTop="1" x14ac:dyDescent="0.25"/>
  </sheetData>
  <mergeCells count="3">
    <mergeCell ref="C1:I1"/>
    <mergeCell ref="C2:E2"/>
    <mergeCell ref="G2:I2"/>
  </mergeCells>
  <conditionalFormatting sqref="A5:B5 D5 F5 H5 F7:I7 B4:I4 A7:D7 A9:I14">
    <cfRule type="expression" dxfId="12" priority="11" stopIfTrue="1">
      <formula>IF(COUNTA($A4)=0,0,MOD(SUBTOTAL(103,$A$4:$A4),2)=1)</formula>
    </cfRule>
  </conditionalFormatting>
  <conditionalFormatting sqref="C5">
    <cfRule type="expression" dxfId="11" priority="10" stopIfTrue="1">
      <formula>IF(COUNTA($A5)=0,0,MOD(SUBTOTAL(103,$A$4:$A5),2)=1)</formula>
    </cfRule>
  </conditionalFormatting>
  <conditionalFormatting sqref="E5">
    <cfRule type="expression" dxfId="10" priority="9" stopIfTrue="1">
      <formula>IF(COUNTA($A5)=0,0,MOD(SUBTOTAL(103,$A$4:$A5),2)=1)</formula>
    </cfRule>
  </conditionalFormatting>
  <conditionalFormatting sqref="G5">
    <cfRule type="expression" dxfId="9" priority="8" stopIfTrue="1">
      <formula>IF(COUNTA($A5)=0,0,MOD(SUBTOTAL(103,$A$4:$A5),2)=1)</formula>
    </cfRule>
  </conditionalFormatting>
  <conditionalFormatting sqref="I5">
    <cfRule type="expression" dxfId="8" priority="7" stopIfTrue="1">
      <formula>IF(COUNTA($A5)=0,0,MOD(SUBTOTAL(103,$A$4:$A5),2)=1)</formula>
    </cfRule>
  </conditionalFormatting>
  <conditionalFormatting sqref="A4">
    <cfRule type="expression" dxfId="7" priority="6" stopIfTrue="1">
      <formula>IF(COUNTA($A4)=0,0,MOD(SUBTOTAL(103,$A$4:$A4),2)=1)</formula>
    </cfRule>
  </conditionalFormatting>
  <conditionalFormatting sqref="F6:I6 A6:D6">
    <cfRule type="expression" dxfId="6" priority="5" stopIfTrue="1">
      <formula>IF(COUNTA($A6)=0,0,MOD(SUBTOTAL(103,$A$4:$A6),2)=1)</formula>
    </cfRule>
  </conditionalFormatting>
  <conditionalFormatting sqref="E6">
    <cfRule type="expression" dxfId="5" priority="4" stopIfTrue="1">
      <formula>IF(COUNTA($A6)=0,0,MOD(SUBTOTAL(103,$A$4:$A6),2)=1)</formula>
    </cfRule>
  </conditionalFormatting>
  <conditionalFormatting sqref="E7">
    <cfRule type="expression" dxfId="4" priority="3" stopIfTrue="1">
      <formula>IF(COUNTA($A7)=0,0,MOD(SUBTOTAL(103,$A$4:$A7),2)=1)</formula>
    </cfRule>
  </conditionalFormatting>
  <conditionalFormatting sqref="F8:I8 A8:D8">
    <cfRule type="expression" dxfId="3" priority="2" stopIfTrue="1">
      <formula>IF(COUNTA($A8)=0,0,MOD(SUBTOTAL(103,$A$4:$A8),2)=1)</formula>
    </cfRule>
  </conditionalFormatting>
  <conditionalFormatting sqref="E8">
    <cfRule type="expression" dxfId="2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workbookViewId="0">
      <selection activeCell="A5" sqref="A5"/>
    </sheetView>
  </sheetViews>
  <sheetFormatPr defaultRowHeight="15" x14ac:dyDescent="0.25"/>
  <cols>
    <col min="1" max="1" width="70.7109375" customWidth="1"/>
    <col min="2" max="2" width="1.710937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5.7109375" customWidth="1"/>
  </cols>
  <sheetData>
    <row r="1" spans="1:9" x14ac:dyDescent="0.25">
      <c r="C1" s="113"/>
      <c r="D1" s="113"/>
      <c r="E1" s="113"/>
      <c r="G1" s="110" t="s">
        <v>0</v>
      </c>
      <c r="H1" s="110"/>
      <c r="I1" s="110"/>
    </row>
    <row r="2" spans="1:9" ht="23.25" customHeight="1" x14ac:dyDescent="0.25">
      <c r="A2" s="1"/>
      <c r="B2" s="94"/>
      <c r="C2" s="114"/>
      <c r="D2" s="114"/>
      <c r="E2" s="114"/>
      <c r="F2" s="94"/>
      <c r="G2" s="111" t="s">
        <v>106</v>
      </c>
      <c r="H2" s="111"/>
      <c r="I2" s="111"/>
    </row>
    <row r="3" spans="1:9" x14ac:dyDescent="0.25">
      <c r="A3" s="3" t="s">
        <v>6</v>
      </c>
      <c r="B3" s="6"/>
      <c r="C3" s="95"/>
      <c r="D3" s="97"/>
      <c r="E3" s="95"/>
      <c r="F3" s="6"/>
      <c r="G3" s="5" t="s">
        <v>18</v>
      </c>
      <c r="H3" s="6"/>
      <c r="I3" s="5" t="s">
        <v>19</v>
      </c>
    </row>
    <row r="4" spans="1:9" x14ac:dyDescent="0.25">
      <c r="A4" s="7" t="s">
        <v>11</v>
      </c>
      <c r="B4" s="9"/>
      <c r="C4" s="96"/>
      <c r="D4" s="98"/>
      <c r="E4" s="96"/>
      <c r="F4" s="9"/>
      <c r="G4" s="8">
        <v>49600</v>
      </c>
      <c r="H4" s="9"/>
      <c r="I4" s="8">
        <v>52600</v>
      </c>
    </row>
    <row r="5" spans="1:9" x14ac:dyDescent="0.25">
      <c r="A5" s="7" t="s">
        <v>12</v>
      </c>
      <c r="B5" s="9"/>
      <c r="C5" s="99"/>
      <c r="D5" s="98"/>
      <c r="E5" s="99"/>
      <c r="F5" s="9"/>
      <c r="G5" s="11">
        <v>-8600</v>
      </c>
      <c r="H5" s="9"/>
      <c r="I5" s="11">
        <v>-8600</v>
      </c>
    </row>
    <row r="6" spans="1:9" ht="15.75" thickBot="1" x14ac:dyDescent="0.3">
      <c r="A6" s="12" t="s">
        <v>126</v>
      </c>
      <c r="B6" s="9"/>
      <c r="C6" s="96"/>
      <c r="D6" s="98"/>
      <c r="E6" s="96"/>
      <c r="F6" s="9"/>
      <c r="G6" s="13">
        <v>41000</v>
      </c>
      <c r="H6" s="9"/>
      <c r="I6" s="13">
        <v>44000</v>
      </c>
    </row>
    <row r="7" spans="1:9" ht="15.75" thickTop="1" x14ac:dyDescent="0.25">
      <c r="C7" s="100"/>
      <c r="D7" s="100"/>
      <c r="E7" s="100"/>
    </row>
  </sheetData>
  <mergeCells count="4">
    <mergeCell ref="C1:E1"/>
    <mergeCell ref="C2:E2"/>
    <mergeCell ref="G1:I1"/>
    <mergeCell ref="G2:I2"/>
  </mergeCells>
  <conditionalFormatting sqref="A4:E6">
    <cfRule type="expression" dxfId="1" priority="2" stopIfTrue="1">
      <formula>IF(COUNTA($A4)=0,0,MOD(SUBTOTAL(103,$A$4:$A4),2)=1)</formula>
    </cfRule>
  </conditionalFormatting>
  <conditionalFormatting sqref="F4:I6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Guidance_summary</vt:lpstr>
      <vt:lpstr>Balance_Sheet</vt:lpstr>
      <vt:lpstr>Statements_Of_Operation</vt:lpstr>
      <vt:lpstr>Cash_Flow</vt:lpstr>
      <vt:lpstr>Non_GAAP_NI</vt:lpstr>
      <vt:lpstr>Free cash flow</vt:lpstr>
      <vt:lpstr>Guidance Non-GAAP net income</vt:lpstr>
      <vt:lpstr>Guidance Free cash flow</vt:lpstr>
      <vt:lpstr>FS_Balance_Sheet</vt:lpstr>
      <vt:lpstr>FS_Cash_Flow</vt:lpstr>
      <vt:lpstr>PR_guidance_summary</vt:lpstr>
      <vt:lpstr>PR_Non_GAAP_NI</vt:lpstr>
      <vt:lpstr>PR_SBC_table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2021-11-04T11:52:05Z</dcterms:modified>
</cp:coreProperties>
</file>